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tanabe.NOTE810\Desktop\放送\事務局\令和8年度\05高文連放送コンテスト\"/>
    </mc:Choice>
  </mc:AlternateContent>
  <xr:revisionPtr revIDLastSave="0" documentId="13_ncr:1_{E44C2D88-6B5D-4C6E-87B8-8F3C94835C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1" r:id="rId1"/>
    <sheet name="データシート" sheetId="3" r:id="rId2"/>
  </sheets>
  <definedNames>
    <definedName name="_xlnm.Print_Area" localSheetId="0">参加申込書!$A$2:$Z$64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R53" i="1"/>
  <c r="C7" i="1" l="1"/>
  <c r="V7" i="3" l="1"/>
  <c r="U7" i="3"/>
  <c r="T7" i="3"/>
  <c r="S7" i="3"/>
  <c r="R7" i="3"/>
  <c r="Q7" i="3"/>
  <c r="P7" i="3"/>
  <c r="N7" i="3" s="1"/>
  <c r="O7" i="3" s="1"/>
  <c r="M7" i="3"/>
  <c r="L7" i="3"/>
  <c r="K7" i="3"/>
  <c r="I7" i="3" s="1"/>
  <c r="J7" i="3" s="1"/>
  <c r="C6" i="1" l="1"/>
  <c r="I4" i="1" l="1"/>
  <c r="AE3" i="3"/>
  <c r="P4" i="1"/>
  <c r="F3" i="3" s="1"/>
  <c r="D53" i="1"/>
  <c r="E3" i="3"/>
  <c r="D3" i="3"/>
  <c r="S6" i="3"/>
  <c r="S5" i="3"/>
  <c r="S4" i="3"/>
  <c r="B3" i="3"/>
  <c r="U6" i="3"/>
  <c r="U5" i="3"/>
  <c r="U4" i="3"/>
  <c r="U3" i="3"/>
  <c r="R6" i="3"/>
  <c r="R5" i="3"/>
  <c r="R4" i="3"/>
  <c r="S3" i="3"/>
  <c r="R3" i="3"/>
  <c r="P6" i="3"/>
  <c r="N6" i="3" s="1"/>
  <c r="O6" i="3" s="1"/>
  <c r="P5" i="3"/>
  <c r="N5" i="3" s="1"/>
  <c r="O5" i="3" s="1"/>
  <c r="P4" i="3"/>
  <c r="N4" i="3" s="1"/>
  <c r="O4" i="3" s="1"/>
  <c r="P3" i="3"/>
  <c r="N3" i="3" s="1"/>
  <c r="O3" i="3" s="1"/>
  <c r="M6" i="3"/>
  <c r="M5" i="3"/>
  <c r="M4" i="3"/>
  <c r="M3" i="3"/>
  <c r="K6" i="3"/>
  <c r="I6" i="3" s="1"/>
  <c r="J6" i="3" s="1"/>
  <c r="K5" i="3"/>
  <c r="I5" i="3" s="1"/>
  <c r="J5" i="3" s="1"/>
  <c r="K4" i="3"/>
  <c r="I4" i="3" s="1"/>
  <c r="J4" i="3" s="1"/>
  <c r="K3" i="3"/>
  <c r="I3" i="3" s="1"/>
  <c r="J3" i="3" s="1"/>
  <c r="AD3" i="3"/>
  <c r="AC3" i="3"/>
  <c r="AA3" i="3"/>
  <c r="Z3" i="3" s="1"/>
  <c r="X3" i="3"/>
  <c r="W3" i="3" s="1"/>
  <c r="H3" i="3"/>
  <c r="G3" i="3"/>
  <c r="N55" i="1"/>
  <c r="Q55" i="1" s="1"/>
  <c r="N56" i="1"/>
  <c r="Q56" i="1" s="1"/>
  <c r="N57" i="1"/>
  <c r="Q57" i="1" s="1"/>
  <c r="N58" i="1"/>
  <c r="Q58" i="1" s="1"/>
  <c r="AB3" i="3"/>
  <c r="Y3" i="3"/>
  <c r="V6" i="3"/>
  <c r="T6" i="3"/>
  <c r="V5" i="3"/>
  <c r="T5" i="3"/>
  <c r="V4" i="3"/>
  <c r="T4" i="3"/>
  <c r="V3" i="3"/>
  <c r="T3" i="3"/>
  <c r="Q6" i="3"/>
  <c r="Q5" i="3"/>
  <c r="Q4" i="3"/>
  <c r="Q3" i="3"/>
  <c r="L4" i="3"/>
  <c r="L5" i="3"/>
  <c r="L6" i="3"/>
  <c r="L3" i="3"/>
  <c r="P60" i="1" l="1"/>
  <c r="C3" i="3"/>
</calcChain>
</file>

<file path=xl/sharedStrings.xml><?xml version="1.0" encoding="utf-8"?>
<sst xmlns="http://schemas.openxmlformats.org/spreadsheetml/2006/main" count="440" uniqueCount="340">
  <si>
    <t>学校名</t>
    <rPh sb="0" eb="3">
      <t>ガッコウメイ</t>
    </rPh>
    <phoneticPr fontId="2"/>
  </si>
  <si>
    <t>高等学校</t>
    <rPh sb="0" eb="2">
      <t>コウトウ</t>
    </rPh>
    <rPh sb="2" eb="4">
      <t>ガッコウ</t>
    </rPh>
    <phoneticPr fontId="2"/>
  </si>
  <si>
    <t>電話番号</t>
    <rPh sb="0" eb="2">
      <t>デンワ</t>
    </rPh>
    <rPh sb="2" eb="4">
      <t>バンゴウ</t>
    </rPh>
    <phoneticPr fontId="2"/>
  </si>
  <si>
    <t>住所</t>
    <rPh sb="0" eb="2">
      <t>ジュウショ</t>
    </rPh>
    <phoneticPr fontId="2"/>
  </si>
  <si>
    <t>顧問氏名</t>
    <rPh sb="0" eb="2">
      <t>コモン</t>
    </rPh>
    <rPh sb="2" eb="4">
      <t>シメイ</t>
    </rPh>
    <phoneticPr fontId="2"/>
  </si>
  <si>
    <t>アナウンス部門</t>
    <rPh sb="5" eb="7">
      <t>ブモン</t>
    </rPh>
    <phoneticPr fontId="2"/>
  </si>
  <si>
    <t>朗読部門</t>
    <rPh sb="0" eb="2">
      <t>ロウドク</t>
    </rPh>
    <rPh sb="2" eb="4">
      <t>ブモン</t>
    </rPh>
    <phoneticPr fontId="2"/>
  </si>
  <si>
    <t>生徒氏名</t>
    <rPh sb="0" eb="2">
      <t>セイト</t>
    </rPh>
    <rPh sb="2" eb="4">
      <t>シメイ</t>
    </rPh>
    <phoneticPr fontId="2"/>
  </si>
  <si>
    <t>作品名</t>
    <rPh sb="0" eb="3">
      <t>サクヒンメイ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</si>
  <si>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</si>
  <si>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</si>
  <si>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計</t>
    <rPh sb="0" eb="1">
      <t>ケイ</t>
    </rPh>
    <phoneticPr fontId="2"/>
  </si>
  <si>
    <t>領収書</t>
    <rPh sb="0" eb="3">
      <t>リョウシュウショ</t>
    </rPh>
    <phoneticPr fontId="2"/>
  </si>
  <si>
    <t>校長名</t>
    <rPh sb="0" eb="2">
      <t>コウチョウ</t>
    </rPh>
    <rPh sb="2" eb="3">
      <t>メイ</t>
    </rPh>
    <phoneticPr fontId="2"/>
  </si>
  <si>
    <t>ビデオメッセージ部門</t>
    <rPh sb="8" eb="10">
      <t>ブモン</t>
    </rPh>
    <phoneticPr fontId="2"/>
  </si>
  <si>
    <t>作者名</t>
    <rPh sb="0" eb="3">
      <t>サクシャメイ</t>
    </rPh>
    <phoneticPr fontId="2"/>
  </si>
  <si>
    <t>顧問名</t>
    <rPh sb="0" eb="2">
      <t>コモン</t>
    </rPh>
    <rPh sb="2" eb="3">
      <t>メイ</t>
    </rPh>
    <phoneticPr fontId="2"/>
  </si>
  <si>
    <t>学年</t>
    <rPh sb="0" eb="2">
      <t>ガクネン</t>
    </rPh>
    <phoneticPr fontId="2"/>
  </si>
  <si>
    <t>＝</t>
    <phoneticPr fontId="2"/>
  </si>
  <si>
    <t>郵便番号</t>
    <rPh sb="0" eb="2">
      <t>ユウビン</t>
    </rPh>
    <rPh sb="2" eb="4">
      <t>バンゴウ</t>
    </rPh>
    <phoneticPr fontId="2"/>
  </si>
  <si>
    <t>印</t>
    <rPh sb="0" eb="1">
      <t>シルシ</t>
    </rPh>
    <phoneticPr fontId="2"/>
  </si>
  <si>
    <t>×</t>
    <phoneticPr fontId="2"/>
  </si>
  <si>
    <t>＝</t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</si>
  <si>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</si>
  <si>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</si>
  <si>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</si>
  <si>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</si>
  <si>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学校名</t>
    <rPh sb="0" eb="2">
      <t>ガッコウ</t>
    </rPh>
    <rPh sb="2" eb="3">
      <t>メイ</t>
    </rPh>
    <phoneticPr fontId="2"/>
  </si>
  <si>
    <t>郵便番号</t>
    <rPh sb="0" eb="4">
      <t>ユウビンバンゴウ</t>
    </rPh>
    <phoneticPr fontId="2"/>
  </si>
  <si>
    <t>ふりがな</t>
    <phoneticPr fontId="2"/>
  </si>
  <si>
    <t>学校情報</t>
    <rPh sb="0" eb="2">
      <t>ガッコウ</t>
    </rPh>
    <rPh sb="2" eb="4">
      <t>ジョウホウ</t>
    </rPh>
    <phoneticPr fontId="2"/>
  </si>
  <si>
    <t>作品名</t>
    <rPh sb="0" eb="2">
      <t>サクヒン</t>
    </rPh>
    <rPh sb="2" eb="3">
      <t>メイ</t>
    </rPh>
    <phoneticPr fontId="2"/>
  </si>
  <si>
    <t>ラジオ</t>
    <phoneticPr fontId="2"/>
  </si>
  <si>
    <t>テレビ</t>
    <phoneticPr fontId="2"/>
  </si>
  <si>
    <t>顧問</t>
    <rPh sb="0" eb="2">
      <t>コモン</t>
    </rPh>
    <phoneticPr fontId="2"/>
  </si>
  <si>
    <t>生徒名</t>
    <rPh sb="0" eb="2">
      <t>セイト</t>
    </rPh>
    <rPh sb="2" eb="3">
      <t>メイ</t>
    </rPh>
    <phoneticPr fontId="2"/>
  </si>
  <si>
    <t>生徒名ふりがな</t>
    <rPh sb="0" eb="2">
      <t>セイト</t>
    </rPh>
    <rPh sb="2" eb="3">
      <t>メイ</t>
    </rPh>
    <phoneticPr fontId="2"/>
  </si>
  <si>
    <t>作者ふりがな</t>
    <rPh sb="0" eb="2">
      <t>サクシャ</t>
    </rPh>
    <phoneticPr fontId="2"/>
  </si>
  <si>
    <t>作品ふりがな</t>
    <rPh sb="0" eb="2">
      <t>サクヒン</t>
    </rPh>
    <phoneticPr fontId="2"/>
  </si>
  <si>
    <t>1日目</t>
    <rPh sb="1" eb="2">
      <t>ニチ</t>
    </rPh>
    <rPh sb="2" eb="3">
      <t>メ</t>
    </rPh>
    <phoneticPr fontId="2"/>
  </si>
  <si>
    <t>2日目</t>
    <rPh sb="1" eb="2">
      <t>ニチ</t>
    </rPh>
    <rPh sb="2" eb="3">
      <t>メ</t>
    </rPh>
    <phoneticPr fontId="2"/>
  </si>
  <si>
    <t>札幌東</t>
  </si>
  <si>
    <t>札幌西</t>
  </si>
  <si>
    <t>札幌南</t>
  </si>
  <si>
    <t>札幌北</t>
  </si>
  <si>
    <t>札幌月寒</t>
  </si>
  <si>
    <t>札幌啓成</t>
  </si>
  <si>
    <t>札幌手稲</t>
  </si>
  <si>
    <t>札幌丘珠</t>
  </si>
  <si>
    <t>札幌東陵</t>
  </si>
  <si>
    <t>札幌西陵</t>
  </si>
  <si>
    <t>札幌南陵</t>
  </si>
  <si>
    <t>札幌北陵</t>
  </si>
  <si>
    <t>札幌白石</t>
  </si>
  <si>
    <t>札幌真栄</t>
  </si>
  <si>
    <t>札幌厚別</t>
  </si>
  <si>
    <t>札幌あすかぜ</t>
  </si>
  <si>
    <t>札幌東豊</t>
  </si>
  <si>
    <t>札幌稲雲</t>
  </si>
  <si>
    <t>札幌白陵</t>
  </si>
  <si>
    <t>札幌工業</t>
  </si>
  <si>
    <t>札幌琴似工業</t>
  </si>
  <si>
    <t>札幌東商業</t>
  </si>
  <si>
    <t>札幌国際情報</t>
  </si>
  <si>
    <t>江別</t>
  </si>
  <si>
    <t>野幌</t>
  </si>
  <si>
    <t>大麻</t>
  </si>
  <si>
    <t>千歳</t>
  </si>
  <si>
    <t>千歳北陽</t>
  </si>
  <si>
    <t>恵庭南</t>
  </si>
  <si>
    <t>恵庭北</t>
  </si>
  <si>
    <t>北広島</t>
  </si>
  <si>
    <t>北広島西</t>
  </si>
  <si>
    <t>石狩翔陽</t>
  </si>
  <si>
    <t>石狩南</t>
  </si>
  <si>
    <t>当別</t>
  </si>
  <si>
    <t>札幌旭丘</t>
  </si>
  <si>
    <t>札幌藻岩</t>
  </si>
  <si>
    <t>札幌清田</t>
  </si>
  <si>
    <t>札幌新川</t>
  </si>
  <si>
    <t>札幌平岸</t>
  </si>
  <si>
    <t>札幌啓北商業</t>
  </si>
  <si>
    <t>北海</t>
  </si>
  <si>
    <t>札幌光星</t>
  </si>
  <si>
    <t>札幌第一</t>
  </si>
  <si>
    <t>札幌創成</t>
  </si>
  <si>
    <t>北星女子</t>
  </si>
  <si>
    <t>札幌大谷</t>
  </si>
  <si>
    <t>札幌静修</t>
  </si>
  <si>
    <t>札幌北斗</t>
  </si>
  <si>
    <t>札幌山の手</t>
  </si>
  <si>
    <t>札幌新陽</t>
  </si>
  <si>
    <t>札幌龍谷学園</t>
  </si>
  <si>
    <t>北海学園札幌</t>
  </si>
  <si>
    <t>立命館慶祥</t>
  </si>
  <si>
    <t>札幌日大</t>
  </si>
  <si>
    <t>北嶺</t>
  </si>
  <si>
    <t>有朋（単位）</t>
  </si>
  <si>
    <t>003-0809</t>
  </si>
  <si>
    <t>011-811-1919</t>
  </si>
  <si>
    <t>064-8624</t>
  </si>
  <si>
    <t>011-611-4401</t>
  </si>
  <si>
    <t>064-8611</t>
  </si>
  <si>
    <t>011-521-2314</t>
  </si>
  <si>
    <t>011-0025</t>
  </si>
  <si>
    <t>札幌市北区北25条西11丁目</t>
  </si>
  <si>
    <t>011-736-3191</t>
  </si>
  <si>
    <t>062-0051</t>
  </si>
  <si>
    <t>011-851-3111</t>
  </si>
  <si>
    <t>004-0004</t>
  </si>
  <si>
    <t>札幌市厚別区厚別東4条8丁目6番1号</t>
  </si>
  <si>
    <t>011-898-2311</t>
  </si>
  <si>
    <t>006-0829</t>
  </si>
  <si>
    <t>札幌市手稲区手稲前田497番地2</t>
  </si>
  <si>
    <t>007-0881</t>
  </si>
  <si>
    <t>011-782-2911</t>
  </si>
  <si>
    <t>011-791-5055</t>
  </si>
  <si>
    <t>063-0023</t>
  </si>
  <si>
    <t>011-663-7121</t>
  </si>
  <si>
    <t>061-2292</t>
  </si>
  <si>
    <t>011-591-2101</t>
  </si>
  <si>
    <t>002-0857</t>
  </si>
  <si>
    <t>011-772-3051</t>
  </si>
  <si>
    <t>003-0859</t>
  </si>
  <si>
    <t>011-872-2071</t>
  </si>
  <si>
    <t>004-0839</t>
  </si>
  <si>
    <t>011-883-0465</t>
  </si>
  <si>
    <t>004-0069</t>
  </si>
  <si>
    <t>011-892-7661</t>
  </si>
  <si>
    <t>006-0860</t>
  </si>
  <si>
    <t>011-694-5033</t>
  </si>
  <si>
    <t>006-0026</t>
  </si>
  <si>
    <t>011-684-0034</t>
  </si>
  <si>
    <t>002-8053</t>
  </si>
  <si>
    <t>011-771-2004</t>
  </si>
  <si>
    <t>063-0833</t>
  </si>
  <si>
    <t>011-661-3251</t>
  </si>
  <si>
    <t>004-0053</t>
  </si>
  <si>
    <t>011-765-2021</t>
  </si>
  <si>
    <t>067-8564</t>
  </si>
  <si>
    <t>011-382-2173</t>
  </si>
  <si>
    <t>066-8501</t>
  </si>
  <si>
    <t>千歳市北栄1丁目4番1号</t>
  </si>
  <si>
    <t>0123-23-9145</t>
  </si>
  <si>
    <t>061-1375</t>
  </si>
  <si>
    <t>0123-36-8111</t>
  </si>
  <si>
    <t>061-1112</t>
  </si>
  <si>
    <t>061-1105</t>
  </si>
  <si>
    <t>北広島市西の里東3丁目3番地3</t>
  </si>
  <si>
    <t>011-375-2771</t>
  </si>
  <si>
    <t>061-3248</t>
  </si>
  <si>
    <t>061-3208</t>
  </si>
  <si>
    <t>0133-73-4181</t>
  </si>
  <si>
    <t>0133-23-2444</t>
  </si>
  <si>
    <t>札幌市中央区旭ヶ丘6丁目5番18号</t>
  </si>
  <si>
    <t>011-561-1221</t>
  </si>
  <si>
    <t>065-8558</t>
  </si>
  <si>
    <t>005-0803</t>
  </si>
  <si>
    <t>011-571-7811</t>
  </si>
  <si>
    <t>011-882-1811</t>
  </si>
  <si>
    <t xml:space="preserve">001-0925 </t>
  </si>
  <si>
    <t>011-761-6111</t>
  </si>
  <si>
    <t>062-0935</t>
  </si>
  <si>
    <t>011-812-2010</t>
  </si>
  <si>
    <t>065-0013</t>
  </si>
  <si>
    <t>011-711-7161</t>
  </si>
  <si>
    <t>062-0021</t>
  </si>
  <si>
    <t>011-851-9361</t>
  </si>
  <si>
    <t>005-8602</t>
  </si>
  <si>
    <t>011-571-5175</t>
  </si>
  <si>
    <t>064-0916</t>
  </si>
  <si>
    <t>札幌市中央区南16条西6丁目2-1</t>
  </si>
  <si>
    <t>011-521-0234</t>
  </si>
  <si>
    <t>005-0005</t>
  </si>
  <si>
    <t>011-821-6161</t>
  </si>
  <si>
    <t>011-631-4386</t>
  </si>
  <si>
    <t>069-0832</t>
  </si>
  <si>
    <t>011-381-8888</t>
  </si>
  <si>
    <t>061-1103</t>
  </si>
  <si>
    <t>北広島市虹ヶ丘5丁目7-1</t>
  </si>
  <si>
    <t>011-375-2611</t>
  </si>
  <si>
    <t>069-8533</t>
  </si>
  <si>
    <t>011-386-3111</t>
  </si>
  <si>
    <t>011-791-4171</t>
  </si>
  <si>
    <t>011-841-1161</t>
  </si>
  <si>
    <t>番号</t>
    <rPh sb="0" eb="2">
      <t>バンゴウ</t>
    </rPh>
    <phoneticPr fontId="2"/>
  </si>
  <si>
    <t>札幌市白石区東米里2062番地の10</t>
    <rPh sb="0" eb="3">
      <t>サッポロシ</t>
    </rPh>
    <rPh sb="3" eb="6">
      <t>シロイシク</t>
    </rPh>
    <rPh sb="6" eb="7">
      <t>ヒガシ</t>
    </rPh>
    <rPh sb="7" eb="9">
      <t>ヨネサト</t>
    </rPh>
    <rPh sb="13" eb="15">
      <t>バンチ</t>
    </rPh>
    <phoneticPr fontId="2"/>
  </si>
  <si>
    <t>江別市元野幌740番地</t>
    <rPh sb="0" eb="3">
      <t>エベツシ</t>
    </rPh>
    <rPh sb="3" eb="4">
      <t>モト</t>
    </rPh>
    <rPh sb="4" eb="6">
      <t>ノッポロ</t>
    </rPh>
    <rPh sb="9" eb="11">
      <t>バンチ</t>
    </rPh>
    <phoneticPr fontId="2"/>
  </si>
  <si>
    <t>江別市大麻ひかり町2番地</t>
    <rPh sb="0" eb="3">
      <t>エベツシ</t>
    </rPh>
    <rPh sb="3" eb="4">
      <t>ダイ</t>
    </rPh>
    <rPh sb="4" eb="5">
      <t>アサ</t>
    </rPh>
    <rPh sb="8" eb="9">
      <t>マチ</t>
    </rPh>
    <rPh sb="10" eb="12">
      <t>バンチ</t>
    </rPh>
    <phoneticPr fontId="2"/>
  </si>
  <si>
    <t>千歳市北陽2丁目10番53号</t>
    <rPh sb="0" eb="3">
      <t>チトセシ</t>
    </rPh>
    <rPh sb="3" eb="4">
      <t>ホク</t>
    </rPh>
    <rPh sb="4" eb="5">
      <t>ヨウ</t>
    </rPh>
    <rPh sb="6" eb="8">
      <t>チョウメ</t>
    </rPh>
    <rPh sb="10" eb="11">
      <t>バン</t>
    </rPh>
    <rPh sb="13" eb="14">
      <t>ゴウ</t>
    </rPh>
    <phoneticPr fontId="2"/>
  </si>
  <si>
    <t>恵庭市白樺町4丁目1番1号</t>
    <rPh sb="0" eb="3">
      <t>エニワシ</t>
    </rPh>
    <rPh sb="3" eb="5">
      <t>シラカバ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</si>
  <si>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札幌市北区北29条西2丁目1-1</t>
    <rPh sb="0" eb="3">
      <t>サッポロシ</t>
    </rPh>
    <rPh sb="3" eb="5">
      <t>キタク</t>
    </rPh>
    <rPh sb="5" eb="6">
      <t>キタ</t>
    </rPh>
    <rPh sb="8" eb="9">
      <t>ジョウ</t>
    </rPh>
    <rPh sb="9" eb="10">
      <t>ニシ</t>
    </rPh>
    <rPh sb="11" eb="13">
      <t>チョウメ</t>
    </rPh>
    <phoneticPr fontId="2"/>
  </si>
  <si>
    <t>札幌市中央区南4条西17丁目2-2</t>
    <rPh sb="0" eb="3">
      <t>サッポロシ</t>
    </rPh>
    <rPh sb="3" eb="6">
      <t>チュウオウク</t>
    </rPh>
    <rPh sb="6" eb="7">
      <t>ミナミ</t>
    </rPh>
    <rPh sb="8" eb="9">
      <t>ジョウ</t>
    </rPh>
    <rPh sb="9" eb="10">
      <t>ニシ</t>
    </rPh>
    <rPh sb="12" eb="14">
      <t>チョウメ</t>
    </rPh>
    <phoneticPr fontId="2"/>
  </si>
  <si>
    <t>札幌市東区北16条東9丁目1-1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1" eb="13">
      <t>チョウメ</t>
    </rPh>
    <phoneticPr fontId="2"/>
  </si>
  <si>
    <t>札幌市東区北15条東2丁目1-10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1" eb="13">
      <t>チョウメ</t>
    </rPh>
    <phoneticPr fontId="2"/>
  </si>
  <si>
    <t>札幌市西区山の手2条8丁目5-12</t>
    <rPh sb="0" eb="3">
      <t>サッポロシ</t>
    </rPh>
    <rPh sb="3" eb="5">
      <t>ニシク</t>
    </rPh>
    <rPh sb="5" eb="6">
      <t>ヤマ</t>
    </rPh>
    <rPh sb="7" eb="8">
      <t>テ</t>
    </rPh>
    <rPh sb="9" eb="10">
      <t>ジョウ</t>
    </rPh>
    <rPh sb="11" eb="13">
      <t>チョウメ</t>
    </rPh>
    <phoneticPr fontId="2"/>
  </si>
  <si>
    <t>札幌市中央区宮の森2条16丁目10-1</t>
    <rPh sb="0" eb="3">
      <t>サッポロシ</t>
    </rPh>
    <rPh sb="3" eb="6">
      <t>チュウオウク</t>
    </rPh>
    <rPh sb="6" eb="7">
      <t>ミヤ</t>
    </rPh>
    <rPh sb="8" eb="9">
      <t>モリ</t>
    </rPh>
    <rPh sb="10" eb="11">
      <t>ジョウ</t>
    </rPh>
    <rPh sb="13" eb="15">
      <t>チョウメ</t>
    </rPh>
    <phoneticPr fontId="2"/>
  </si>
  <si>
    <t>札幌市豊平区旭町4丁目1-42</t>
    <rPh sb="0" eb="3">
      <t>サッポロシ</t>
    </rPh>
    <rPh sb="3" eb="6">
      <t>トヨヒラク</t>
    </rPh>
    <rPh sb="6" eb="8">
      <t>アサヒマチ</t>
    </rPh>
    <rPh sb="9" eb="11">
      <t>チョウメ</t>
    </rPh>
    <phoneticPr fontId="2"/>
  </si>
  <si>
    <t>札幌市清田区真栄448-1</t>
    <rPh sb="0" eb="3">
      <t>サッポロシ</t>
    </rPh>
    <rPh sb="3" eb="6">
      <t>キヨタク</t>
    </rPh>
    <rPh sb="6" eb="7">
      <t>マ</t>
    </rPh>
    <rPh sb="7" eb="8">
      <t>エイ</t>
    </rPh>
    <phoneticPr fontId="2"/>
  </si>
  <si>
    <t>札幌市北区屯田9条7丁目</t>
    <rPh sb="0" eb="3">
      <t>サッポロシ</t>
    </rPh>
    <rPh sb="3" eb="5">
      <t>キタク</t>
    </rPh>
    <rPh sb="5" eb="7">
      <t>トンデン</t>
    </rPh>
    <rPh sb="8" eb="9">
      <t>ジョウ</t>
    </rPh>
    <rPh sb="10" eb="12">
      <t>チョウメ</t>
    </rPh>
    <phoneticPr fontId="2"/>
  </si>
  <si>
    <t>札幌北（定）</t>
    <rPh sb="0" eb="2">
      <t>サッポロ</t>
    </rPh>
    <rPh sb="2" eb="3">
      <t>キタ</t>
    </rPh>
    <rPh sb="4" eb="5">
      <t>テイ</t>
    </rPh>
    <phoneticPr fontId="2"/>
  </si>
  <si>
    <t>№</t>
    <phoneticPr fontId="2"/>
  </si>
  <si>
    <t>←学年は半角で入力してください</t>
    <rPh sb="1" eb="3">
      <t>ガクネン</t>
    </rPh>
    <rPh sb="4" eb="6">
      <t>ハンカク</t>
    </rPh>
    <rPh sb="7" eb="9">
      <t>ニュウリョク</t>
    </rPh>
    <phoneticPr fontId="2"/>
  </si>
  <si>
    <r>
      <t>←</t>
    </r>
    <r>
      <rPr>
        <b/>
        <sz val="12"/>
        <color indexed="10"/>
        <rFont val="ＭＳ Ｐゴシック"/>
        <family val="3"/>
        <charset val="128"/>
      </rPr>
      <t>学年以外</t>
    </r>
    <r>
      <rPr>
        <b/>
        <sz val="12"/>
        <rFont val="ＭＳ Ｐゴシック"/>
        <family val="3"/>
        <charset val="128"/>
      </rPr>
      <t>の文字は</t>
    </r>
    <r>
      <rPr>
        <b/>
        <sz val="12"/>
        <color indexed="10"/>
        <rFont val="ＭＳ Ｐゴシック"/>
        <family val="3"/>
        <charset val="128"/>
      </rPr>
      <t>すべて全角</t>
    </r>
    <r>
      <rPr>
        <b/>
        <sz val="12"/>
        <rFont val="ＭＳ Ｐゴシック"/>
        <family val="3"/>
        <charset val="128"/>
      </rPr>
      <t>で記入してください</t>
    </r>
    <rPh sb="1" eb="3">
      <t>ガクネン</t>
    </rPh>
    <rPh sb="3" eb="5">
      <t>イガイ</t>
    </rPh>
    <rPh sb="6" eb="8">
      <t>モジ</t>
    </rPh>
    <rPh sb="12" eb="14">
      <t>ゼンカク</t>
    </rPh>
    <rPh sb="15" eb="17">
      <t>キニュウ</t>
    </rPh>
    <phoneticPr fontId="2"/>
  </si>
  <si>
    <t>アナウンス</t>
    <phoneticPr fontId="2"/>
  </si>
  <si>
    <t>朗読</t>
    <rPh sb="0" eb="2">
      <t>ロウドク</t>
    </rPh>
    <phoneticPr fontId="2"/>
  </si>
  <si>
    <t>順</t>
    <rPh sb="0" eb="1">
      <t>ジュン</t>
    </rPh>
    <phoneticPr fontId="2"/>
  </si>
  <si>
    <t>学校番号</t>
    <rPh sb="0" eb="2">
      <t>ガッコウ</t>
    </rPh>
    <rPh sb="2" eb="4">
      <t>バンゴウ</t>
    </rPh>
    <phoneticPr fontId="2"/>
  </si>
  <si>
    <t>007-0820</t>
  </si>
  <si>
    <t>003-0876</t>
  </si>
  <si>
    <t>011-871-5500</t>
  </si>
  <si>
    <t>060-0820</t>
  </si>
  <si>
    <t>011-727-3341</t>
  </si>
  <si>
    <t>069-0805</t>
  </si>
  <si>
    <t>011-382-2477</t>
  </si>
  <si>
    <t>069-0847</t>
  </si>
  <si>
    <t>011-387-1661</t>
  </si>
  <si>
    <t>066-8611</t>
  </si>
  <si>
    <t>061-1412</t>
  </si>
  <si>
    <t>0123-32-2391</t>
  </si>
  <si>
    <t>005-0841</t>
  </si>
  <si>
    <t>011-591-2021</t>
  </si>
  <si>
    <t>001-8501</t>
  </si>
  <si>
    <t>011-726-1578</t>
  </si>
  <si>
    <t>064-8523</t>
  </si>
  <si>
    <t>011-561-7153</t>
  </si>
  <si>
    <t>065-0016</t>
  </si>
  <si>
    <t>011-731-2451</t>
  </si>
  <si>
    <t>065-0015</t>
  </si>
  <si>
    <t>011-711-6121</t>
  </si>
  <si>
    <t>063-0002</t>
  </si>
  <si>
    <t>011-611-7301</t>
  </si>
  <si>
    <t>011-591-8858</t>
  </si>
  <si>
    <t>064-8540</t>
  </si>
  <si>
    <t>011-611-9231</t>
  </si>
  <si>
    <t>062-8603</t>
  </si>
  <si>
    <t>011-883-4651</t>
  </si>
  <si>
    <t>002-8504</t>
  </si>
  <si>
    <t>011-773-8200</t>
  </si>
  <si>
    <t>３日目</t>
    <rPh sb="1" eb="2">
      <t>ニチ</t>
    </rPh>
    <rPh sb="2" eb="3">
      <t>メ</t>
    </rPh>
    <phoneticPr fontId="2"/>
  </si>
  <si>
    <t>011-683-3311</t>
  </si>
  <si>
    <t>011-788-6987</t>
  </si>
  <si>
    <t>北海道芸術</t>
    <rPh sb="0" eb="3">
      <t>ホッカイドウ</t>
    </rPh>
    <rPh sb="3" eb="5">
      <t>ゲイジュツ</t>
    </rPh>
    <phoneticPr fontId="2"/>
  </si>
  <si>
    <t>060-0042</t>
  </si>
  <si>
    <t>札幌市中央区大通西19丁目1-27</t>
  </si>
  <si>
    <t>011-622-5010</t>
  </si>
  <si>
    <t>札幌市南区石山1条2丁目15番1号</t>
    <rPh sb="0" eb="3">
      <t>サッポロシ</t>
    </rPh>
    <rPh sb="3" eb="5">
      <t>ミナミク</t>
    </rPh>
    <rPh sb="5" eb="7">
      <t>イシヤマ</t>
    </rPh>
    <rPh sb="8" eb="9">
      <t>ジョウ</t>
    </rPh>
    <rPh sb="10" eb="12">
      <t>チョウメ</t>
    </rPh>
    <rPh sb="14" eb="15">
      <t>バン</t>
    </rPh>
    <rPh sb="16" eb="17">
      <t>ゴウ</t>
    </rPh>
    <phoneticPr fontId="2"/>
  </si>
  <si>
    <t>札幌市東区北13条東9丁目1-1</t>
  </si>
  <si>
    <t>007-8585</t>
  </si>
  <si>
    <t>札幌英藍</t>
    <rPh sb="2" eb="3">
      <t>エイ</t>
    </rPh>
    <rPh sb="3" eb="4">
      <t>アイ</t>
    </rPh>
    <phoneticPr fontId="14"/>
  </si>
  <si>
    <t>011-891-2311</t>
  </si>
  <si>
    <t>001-0930</t>
  </si>
  <si>
    <t>0123-24-2818</t>
  </si>
  <si>
    <t>011-372-2281</t>
  </si>
  <si>
    <t>0133-74-5771</t>
  </si>
  <si>
    <t>061-0296</t>
  </si>
  <si>
    <t>064-8535</t>
  </si>
  <si>
    <t>004-8503</t>
  </si>
  <si>
    <t>062-8601</t>
  </si>
  <si>
    <t>東海大学札幌</t>
    <rPh sb="4" eb="6">
      <t>サッポロ</t>
    </rPh>
    <phoneticPr fontId="2"/>
  </si>
  <si>
    <t>060-0004</t>
  </si>
  <si>
    <t>札幌市中央区北4条西19丁目1-2</t>
  </si>
  <si>
    <t>北海道科学大学</t>
    <rPh sb="0" eb="3">
      <t>ホッカイドウ</t>
    </rPh>
    <rPh sb="3" eb="5">
      <t>カガク</t>
    </rPh>
    <rPh sb="5" eb="7">
      <t>ダイガク</t>
    </rPh>
    <phoneticPr fontId="2"/>
  </si>
  <si>
    <t>札幌開成中等</t>
    <rPh sb="0" eb="2">
      <t>サッポロ</t>
    </rPh>
    <rPh sb="2" eb="4">
      <t>カイセイ</t>
    </rPh>
    <rPh sb="4" eb="6">
      <t>チュウトウ</t>
    </rPh>
    <phoneticPr fontId="2"/>
  </si>
  <si>
    <t>シートに保護をかけていますが、パスワードは設定していません。</t>
    <rPh sb="4" eb="6">
      <t>ホゴ</t>
    </rPh>
    <rPh sb="21" eb="23">
      <t>セッテイ</t>
    </rPh>
    <phoneticPr fontId="2"/>
  </si>
  <si>
    <t>T</t>
    <phoneticPr fontId="2"/>
  </si>
  <si>
    <t>T</t>
    <phoneticPr fontId="2"/>
  </si>
  <si>
    <t>札幌聖心女子学院</t>
    <rPh sb="6" eb="8">
      <t>ガクイン</t>
    </rPh>
    <phoneticPr fontId="2"/>
  </si>
  <si>
    <t>札幌市白石区菊水9条3丁目</t>
  </si>
  <si>
    <t>札幌市中央区宮の森4条8丁目1番地</t>
  </si>
  <si>
    <t>札幌市中央区南18条西6丁目</t>
  </si>
  <si>
    <t>札幌市豊平区月寒東1条3丁目</t>
  </si>
  <si>
    <t>札幌市東区北丘珠1条2丁目589－1</t>
  </si>
  <si>
    <t>札幌市東区東苗穂10条1丁目2番21号</t>
  </si>
  <si>
    <t>札幌市西区平和3条4丁目2番1号</t>
  </si>
  <si>
    <t>札幌市南区藤野5条10丁目1－1</t>
  </si>
  <si>
    <t>札幌市北区屯田7条8丁目5－1</t>
  </si>
  <si>
    <t>札幌市白石区川北2261番地</t>
  </si>
  <si>
    <t>札幌市清田区真栄236－1</t>
  </si>
  <si>
    <t>札幌市厚別区厚別町山本750－15</t>
  </si>
  <si>
    <t>札幌市手稲区手稲山口254番地</t>
  </si>
  <si>
    <t>札幌市東区東雁来町376番1</t>
  </si>
  <si>
    <t>札幌市手稲区手稲本町6条4丁目1－1</t>
    <rPh sb="3" eb="6">
      <t>テイネク</t>
    </rPh>
    <phoneticPr fontId="2"/>
  </si>
  <si>
    <t>札幌市北区篠路町篠路372－67</t>
  </si>
  <si>
    <t>札幌市北区北20条西13丁目</t>
  </si>
  <si>
    <t>札幌市西区発寒13条11丁目3番1号</t>
  </si>
  <si>
    <t>札幌市厚別区厚別中央3条5丁目6－10</t>
    <rPh sb="11" eb="12">
      <t>ジョウ</t>
    </rPh>
    <rPh sb="13" eb="15">
      <t>チョウメ</t>
    </rPh>
    <phoneticPr fontId="2"/>
  </si>
  <si>
    <t>札幌市北区新川717－1</t>
  </si>
  <si>
    <t>江別市上江別444－1</t>
  </si>
  <si>
    <t>恵庭市南島松359－1</t>
  </si>
  <si>
    <t>北広島市共栄305番地3</t>
  </si>
  <si>
    <t>石狩市花川東128番地31</t>
  </si>
  <si>
    <t>石狩市花川南8条5丁目1</t>
  </si>
  <si>
    <t>石狩郡当別町春日町84番地4</t>
  </si>
  <si>
    <t>札幌市南区川沿3条2丁目1－1</t>
  </si>
  <si>
    <t>札幌市清田区北野3条4丁目6-1</t>
  </si>
  <si>
    <t>札幌市北区新川5条14丁目1－1</t>
  </si>
  <si>
    <t>札幌市豊平区平岸5条18丁目1－2</t>
  </si>
  <si>
    <t>札幌市豊平区旭町4丁目1－41</t>
    <rPh sb="9" eb="11">
      <t>チョウメ</t>
    </rPh>
    <phoneticPr fontId="2"/>
  </si>
  <si>
    <t>札幌市豊平区月寒西1条9丁目10－15</t>
  </si>
  <si>
    <t>札幌市南区南沢517－1－1</t>
  </si>
  <si>
    <t>札幌市南区澄川5条7丁目1－1</t>
  </si>
  <si>
    <t>江別市西野幌640－1</t>
  </si>
  <si>
    <t>江別市文京台緑町569番地</t>
  </si>
  <si>
    <t>札幌市東区北22条東21丁目1－1</t>
  </si>
  <si>
    <t>令和</t>
    <rPh sb="0" eb="2">
      <t>レイワ</t>
    </rPh>
    <phoneticPr fontId="2"/>
  </si>
  <si>
    <t>　　　　　　　高文連石狩支部放送専門部事務局</t>
    <rPh sb="7" eb="9">
      <t>コウブン</t>
    </rPh>
    <rPh sb="9" eb="10">
      <t>レン</t>
    </rPh>
    <rPh sb="10" eb="12">
      <t>イシカリ</t>
    </rPh>
    <rPh sb="12" eb="14">
      <t>シブ</t>
    </rPh>
    <rPh sb="14" eb="16">
      <t>ホウソウ</t>
    </rPh>
    <rPh sb="16" eb="18">
      <t>センモン</t>
    </rPh>
    <rPh sb="18" eb="19">
      <t>ブ</t>
    </rPh>
    <rPh sb="19" eb="22">
      <t>ジムキョク</t>
    </rPh>
    <phoneticPr fontId="2"/>
  </si>
  <si>
    <t>北海道とのゆかり</t>
    <rPh sb="0" eb="3">
      <t>ホッカイドウ</t>
    </rPh>
    <phoneticPr fontId="2"/>
  </si>
  <si>
    <t>作者が北海道出身</t>
    <rPh sb="0" eb="2">
      <t>サクシャ</t>
    </rPh>
    <rPh sb="3" eb="6">
      <t>ホッカイドウ</t>
    </rPh>
    <rPh sb="6" eb="8">
      <t>シュッシン</t>
    </rPh>
    <phoneticPr fontId="2"/>
  </si>
  <si>
    <t>その他</t>
    <rPh sb="2" eb="3">
      <t>タ</t>
    </rPh>
    <phoneticPr fontId="2"/>
  </si>
  <si>
    <t>作品の舞台が北海道</t>
    <rPh sb="0" eb="2">
      <t>サクヒン</t>
    </rPh>
    <rPh sb="3" eb="5">
      <t>ブタイ</t>
    </rPh>
    <rPh sb="6" eb="9">
      <t>ホッカイドウ</t>
    </rPh>
    <phoneticPr fontId="2"/>
  </si>
  <si>
    <t>その他の場合は入力</t>
    <rPh sb="2" eb="3">
      <t>タ</t>
    </rPh>
    <rPh sb="4" eb="6">
      <t>バアイ</t>
    </rPh>
    <rPh sb="7" eb="9">
      <t>ニュウリョク</t>
    </rPh>
    <phoneticPr fontId="2"/>
  </si>
  <si>
    <t>１日目</t>
    <rPh sb="1" eb="3">
      <t>ニチメ</t>
    </rPh>
    <phoneticPr fontId="2"/>
  </si>
  <si>
    <t>２日目</t>
    <rPh sb="1" eb="3">
      <t>ニチメ</t>
    </rPh>
    <phoneticPr fontId="2"/>
  </si>
  <si>
    <t>３日目</t>
    <rPh sb="1" eb="3">
      <t>ニチメ</t>
    </rPh>
    <phoneticPr fontId="2"/>
  </si>
  <si>
    <t>文教大附属</t>
    <rPh sb="3" eb="5">
      <t>フゾク</t>
    </rPh>
    <phoneticPr fontId="2"/>
  </si>
  <si>
    <t>恵庭市黄金中央5丁目207-11</t>
    <rPh sb="0" eb="3">
      <t>エニワシ</t>
    </rPh>
    <rPh sb="3" eb="5">
      <t>オウゴン</t>
    </rPh>
    <rPh sb="5" eb="7">
      <t>チュウオウ</t>
    </rPh>
    <rPh sb="8" eb="10">
      <t>チョウメ</t>
    </rPh>
    <phoneticPr fontId="1"/>
  </si>
  <si>
    <t>酪農大とわの森三愛</t>
    <rPh sb="0" eb="2">
      <t>ラクノウ</t>
    </rPh>
    <rPh sb="2" eb="3">
      <t>ダイ</t>
    </rPh>
    <phoneticPr fontId="2"/>
  </si>
  <si>
    <t>※　アナウンスのトライアルを希望する場合は、この欄に記入してください。</t>
    <rPh sb="14" eb="16">
      <t>キボウ</t>
    </rPh>
    <rPh sb="18" eb="20">
      <t>バアイ</t>
    </rPh>
    <rPh sb="24" eb="25">
      <t>ラン</t>
    </rPh>
    <rPh sb="26" eb="28">
      <t>キニュウ</t>
    </rPh>
    <phoneticPr fontId="2"/>
  </si>
  <si>
    <t>※　朗読のトライアルを希望する場合は、この欄に記入してください。</t>
    <rPh sb="2" eb="4">
      <t>ロウドク</t>
    </rPh>
    <rPh sb="11" eb="13">
      <t>キボウ</t>
    </rPh>
    <rPh sb="15" eb="17">
      <t>バアイ</t>
    </rPh>
    <rPh sb="21" eb="22">
      <t>ラン</t>
    </rPh>
    <rPh sb="23" eb="25">
      <t>キニュウ</t>
    </rPh>
    <phoneticPr fontId="2"/>
  </si>
  <si>
    <t>←北海道とのゆかりをドロップダウンリストから選択してください。
　その他の場合のみ、短かい文で入力をお願いします。</t>
    <rPh sb="1" eb="4">
      <t>ホッカイドウ</t>
    </rPh>
    <rPh sb="22" eb="24">
      <t>センタク</t>
    </rPh>
    <rPh sb="35" eb="36">
      <t>タ</t>
    </rPh>
    <rPh sb="37" eb="39">
      <t>バアイ</t>
    </rPh>
    <rPh sb="42" eb="43">
      <t>タン</t>
    </rPh>
    <rPh sb="45" eb="46">
      <t>ブン</t>
    </rPh>
    <rPh sb="47" eb="49">
      <t>ニュウリョク</t>
    </rPh>
    <rPh sb="51" eb="52">
      <t>ネガ</t>
    </rPh>
    <phoneticPr fontId="2"/>
  </si>
  <si>
    <t>オーディオメッセージ部門</t>
    <rPh sb="10" eb="12">
      <t>ブモン</t>
    </rPh>
    <phoneticPr fontId="2"/>
  </si>
  <si>
    <t>大会当日の来場希望人数
（顧問を含む）</t>
    <rPh sb="0" eb="2">
      <t>タイカイ</t>
    </rPh>
    <rPh sb="2" eb="4">
      <t>トウジツ</t>
    </rPh>
    <rPh sb="5" eb="7">
      <t>ライジョウ</t>
    </rPh>
    <rPh sb="7" eb="9">
      <t>キボウ</t>
    </rPh>
    <rPh sb="9" eb="11">
      <t>ニンズウ</t>
    </rPh>
    <rPh sb="13" eb="15">
      <t>コモン</t>
    </rPh>
    <rPh sb="16" eb="17">
      <t>フク</t>
    </rPh>
    <phoneticPr fontId="2"/>
  </si>
  <si>
    <t>←自動で入ります</t>
    <rPh sb="1" eb="3">
      <t>ジドウ</t>
    </rPh>
    <rPh sb="4" eb="5">
      <t>ハイ</t>
    </rPh>
    <phoneticPr fontId="2"/>
  </si>
  <si>
    <t>ただし、石狩大会の参加料として、上記正に領収いたしました。</t>
    <rPh sb="4" eb="6">
      <t>イシカリ</t>
    </rPh>
    <rPh sb="6" eb="8">
      <t>タイカイ</t>
    </rPh>
    <rPh sb="9" eb="12">
      <t>サンカリョウ</t>
    </rPh>
    <rPh sb="16" eb="18">
      <t>ジョウキ</t>
    </rPh>
    <rPh sb="18" eb="19">
      <t>マサ</t>
    </rPh>
    <rPh sb="20" eb="22">
      <t>リョウシュウ</t>
    </rPh>
    <phoneticPr fontId="2"/>
  </si>
  <si>
    <t>←校内の処理で 【印】 が必要な場合は活用下さい、提出データに【印】は不要です。</t>
    <rPh sb="1" eb="3">
      <t>コウナイ</t>
    </rPh>
    <rPh sb="4" eb="6">
      <t>ショリ</t>
    </rPh>
    <rPh sb="9" eb="10">
      <t>イン</t>
    </rPh>
    <rPh sb="13" eb="15">
      <t>ヒツヨウ</t>
    </rPh>
    <rPh sb="16" eb="18">
      <t>バアイ</t>
    </rPh>
    <rPh sb="19" eb="21">
      <t>カツヨウ</t>
    </rPh>
    <rPh sb="21" eb="22">
      <t>クダ</t>
    </rPh>
    <rPh sb="25" eb="27">
      <t>テイシュツ</t>
    </rPh>
    <rPh sb="32" eb="33">
      <t>イン</t>
    </rPh>
    <rPh sb="35" eb="37">
      <t>フヨウ</t>
    </rPh>
    <phoneticPr fontId="2"/>
  </si>
  <si>
    <t>←ふりがなは、直接入力をしてください</t>
    <phoneticPr fontId="2"/>
  </si>
  <si>
    <r>
      <t>←姓と名の間は</t>
    </r>
    <r>
      <rPr>
        <b/>
        <sz val="12"/>
        <color indexed="10"/>
        <rFont val="ＭＳ Ｐゴシック"/>
        <family val="3"/>
        <charset val="128"/>
      </rPr>
      <t>全角で一マス空けて入力</t>
    </r>
    <r>
      <rPr>
        <b/>
        <sz val="12"/>
        <rFont val="ＭＳ Ｐゴシック"/>
        <family val="3"/>
        <charset val="128"/>
      </rPr>
      <t>してください(誤字に注意)</t>
    </r>
    <rPh sb="7" eb="9">
      <t>ゼンカク</t>
    </rPh>
    <rPh sb="10" eb="11">
      <t>1</t>
    </rPh>
    <rPh sb="13" eb="14">
      <t>ア</t>
    </rPh>
    <rPh sb="16" eb="18">
      <t>ニュウリョク</t>
    </rPh>
    <rPh sb="25" eb="27">
      <t>ゴジ</t>
    </rPh>
    <rPh sb="28" eb="30">
      <t>チュウイ</t>
    </rPh>
    <phoneticPr fontId="2"/>
  </si>
  <si>
    <t>←左下にある表を参照し、ここに学校番号を入れてください。</t>
    <rPh sb="1" eb="2">
      <t>ヒダリ</t>
    </rPh>
    <rPh sb="2" eb="3">
      <t>シタ</t>
    </rPh>
    <rPh sb="6" eb="7">
      <t>ヒョウ</t>
    </rPh>
    <rPh sb="8" eb="10">
      <t>サンショウ</t>
    </rPh>
    <rPh sb="15" eb="17">
      <t>ガッコウ</t>
    </rPh>
    <rPh sb="17" eb="19">
      <t>バンゴウ</t>
    </rPh>
    <rPh sb="20" eb="21">
      <t>イ</t>
    </rPh>
    <phoneticPr fontId="2"/>
  </si>
  <si>
    <t>←　参加予定生徒と顧問　の合計数を 半角で入力してください</t>
    <rPh sb="2" eb="4">
      <t>サンカ</t>
    </rPh>
    <rPh sb="4" eb="6">
      <t>ヨテイ</t>
    </rPh>
    <rPh sb="18" eb="20">
      <t>ハンカク</t>
    </rPh>
    <phoneticPr fontId="2"/>
  </si>
  <si>
    <t>←印刷する場合は、プリンターによっては、ここまで入らない可能性が
　 ありますので、その場合は調整をお願いします。</t>
    <rPh sb="1" eb="3">
      <t>インサツ</t>
    </rPh>
    <rPh sb="5" eb="7">
      <t>バアイ</t>
    </rPh>
    <rPh sb="24" eb="25">
      <t>ハイ</t>
    </rPh>
    <rPh sb="28" eb="31">
      <t>カノウセイ</t>
    </rPh>
    <rPh sb="44" eb="46">
      <t>バアイ</t>
    </rPh>
    <rPh sb="47" eb="49">
      <t>チョウセイ</t>
    </rPh>
    <rPh sb="51" eb="52">
      <t>ネガ</t>
    </rPh>
    <phoneticPr fontId="2"/>
  </si>
  <si>
    <t>３,０００円</t>
    <rPh sb="5" eb="6">
      <t>エン</t>
    </rPh>
    <phoneticPr fontId="2"/>
  </si>
  <si>
    <t>札幌市手稲区前田7条15丁目4-1</t>
    <phoneticPr fontId="2"/>
  </si>
  <si>
    <t>006-8585</t>
    <phoneticPr fontId="2"/>
  </si>
  <si>
    <t>061-1449</t>
    <phoneticPr fontId="2"/>
  </si>
  <si>
    <t>011-699-6987</t>
    <phoneticPr fontId="2"/>
  </si>
  <si>
    <t>第６５回高文連放送コンテスト石狩大会　参加申込書</t>
    <rPh sb="14" eb="16">
      <t>イシカリ</t>
    </rPh>
    <rPh sb="16" eb="18">
      <t>タイカイ</t>
    </rPh>
    <rPh sb="19" eb="21">
      <t>サンカ</t>
    </rPh>
    <rPh sb="21" eb="24">
      <t>モウシコミショ</t>
    </rPh>
    <phoneticPr fontId="2"/>
  </si>
  <si>
    <t>北海道札幌東高等学校　渡　辺　考　博</t>
    <rPh sb="0" eb="3">
      <t>ホッカイドウ</t>
    </rPh>
    <rPh sb="3" eb="5">
      <t>サッポロ</t>
    </rPh>
    <rPh sb="5" eb="6">
      <t>ヒガシ</t>
    </rPh>
    <rPh sb="6" eb="8">
      <t>コウトウ</t>
    </rPh>
    <rPh sb="8" eb="10">
      <t>ガッコウ</t>
    </rPh>
    <rPh sb="11" eb="12">
      <t>ワタリ</t>
    </rPh>
    <rPh sb="13" eb="14">
      <t>ヘン</t>
    </rPh>
    <rPh sb="15" eb="16">
      <t>カンガ</t>
    </rPh>
    <rPh sb="17" eb="18">
      <t>ヒロシ</t>
    </rPh>
    <phoneticPr fontId="2"/>
  </si>
  <si>
    <t>001-0025</t>
    <phoneticPr fontId="2"/>
  </si>
  <si>
    <t>見学参加校（生徒人数）</t>
    <rPh sb="0" eb="2">
      <t>ケンガク</t>
    </rPh>
    <rPh sb="2" eb="5">
      <t>サンカコウ</t>
    </rPh>
    <rPh sb="6" eb="8">
      <t>セイト</t>
    </rPh>
    <rPh sb="8" eb="10">
      <t>ニンズウ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</si>
</sst>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HGP創英角ﾎﾟｯﾌﾟ体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HGS創英角ﾎﾟｯﾌﾟ体"/>
      <family val="3"/>
      <charset val="128"/>
    </font>
    <font>
      <b/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.5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gray0625">
        <bgColor indexed="9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5" xfId="0" applyBorder="1"/>
    <xf numFmtId="0" fontId="15" fillId="0" borderId="0" xfId="0" applyFont="1"/>
    <xf numFmtId="0" fontId="15" fillId="0" borderId="0" xfId="0" applyFont="1" applyAlignment="1">
      <alignment vertical="center"/>
    </xf>
    <xf numFmtId="0" fontId="11" fillId="6" borderId="5" xfId="0" applyFont="1" applyFill="1" applyBorder="1"/>
    <xf numFmtId="0" fontId="9" fillId="6" borderId="2" xfId="0" applyFont="1" applyFill="1" applyBorder="1" applyAlignment="1">
      <alignment horizontal="centerContinuous"/>
    </xf>
    <xf numFmtId="0" fontId="9" fillId="6" borderId="6" xfId="0" applyFont="1" applyFill="1" applyBorder="1" applyAlignment="1">
      <alignment horizontal="centerContinuous"/>
    </xf>
    <xf numFmtId="0" fontId="9" fillId="6" borderId="5" xfId="0" applyFont="1" applyFill="1" applyBorder="1"/>
    <xf numFmtId="0" fontId="9" fillId="6" borderId="6" xfId="0" applyFont="1" applyFill="1" applyBorder="1"/>
    <xf numFmtId="0" fontId="0" fillId="0" borderId="5" xfId="0" applyBorder="1" applyAlignment="1">
      <alignment horizont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8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7" xfId="0" applyBorder="1"/>
    <xf numFmtId="0" fontId="0" fillId="9" borderId="5" xfId="0" applyFill="1" applyBorder="1" applyAlignment="1">
      <alignment vertical="center"/>
    </xf>
    <xf numFmtId="0" fontId="0" fillId="9" borderId="5" xfId="0" applyFill="1" applyBorder="1"/>
    <xf numFmtId="0" fontId="0" fillId="0" borderId="8" xfId="0" applyBorder="1"/>
    <xf numFmtId="0" fontId="0" fillId="0" borderId="9" xfId="0" applyBorder="1"/>
    <xf numFmtId="0" fontId="0" fillId="10" borderId="5" xfId="0" applyFill="1" applyBorder="1" applyAlignment="1">
      <alignment vertical="center"/>
    </xf>
    <xf numFmtId="0" fontId="0" fillId="10" borderId="5" xfId="0" applyFill="1" applyBorder="1"/>
    <xf numFmtId="0" fontId="0" fillId="10" borderId="3" xfId="0" applyFill="1" applyBorder="1" applyAlignment="1">
      <alignment vertical="center"/>
    </xf>
    <xf numFmtId="0" fontId="10" fillId="9" borderId="10" xfId="0" applyFont="1" applyFill="1" applyBorder="1" applyAlignment="1" applyProtection="1">
      <alignment horizontal="center" vertical="center"/>
      <protection locked="0"/>
    </xf>
    <xf numFmtId="0" fontId="9" fillId="6" borderId="2" xfId="0" applyFont="1" applyFill="1" applyBorder="1"/>
    <xf numFmtId="0" fontId="0" fillId="6" borderId="6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9" fillId="6" borderId="3" xfId="0" applyFont="1" applyFill="1" applyBorder="1" applyAlignment="1">
      <alignment horizontal="centerContinuous"/>
    </xf>
    <xf numFmtId="0" fontId="0" fillId="6" borderId="3" xfId="0" applyFill="1" applyBorder="1"/>
    <xf numFmtId="0" fontId="0" fillId="12" borderId="5" xfId="0" applyFill="1" applyBorder="1"/>
    <xf numFmtId="0" fontId="0" fillId="12" borderId="5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21" fillId="0" borderId="0" xfId="0" applyFont="1"/>
    <xf numFmtId="49" fontId="0" fillId="0" borderId="3" xfId="0" applyNumberFormat="1" applyBorder="1" applyAlignment="1">
      <alignment vertical="center"/>
    </xf>
    <xf numFmtId="49" fontId="0" fillId="0" borderId="0" xfId="0" applyNumberFormat="1"/>
    <xf numFmtId="49" fontId="0" fillId="14" borderId="3" xfId="0" applyNumberFormat="1" applyFill="1" applyBorder="1" applyAlignment="1">
      <alignment vertical="center"/>
    </xf>
    <xf numFmtId="0" fontId="0" fillId="0" borderId="1" xfId="0" applyBorder="1"/>
    <xf numFmtId="0" fontId="24" fillId="0" borderId="0" xfId="0" applyFont="1"/>
    <xf numFmtId="0" fontId="25" fillId="0" borderId="0" xfId="0" applyFont="1"/>
    <xf numFmtId="0" fontId="25" fillId="2" borderId="0" xfId="0" applyFont="1" applyFill="1"/>
    <xf numFmtId="0" fontId="25" fillId="3" borderId="0" xfId="0" applyFont="1" applyFill="1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38" fontId="7" fillId="0" borderId="6" xfId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38" fontId="0" fillId="0" borderId="0" xfId="1" applyFont="1" applyAlignment="1">
      <alignment horizontal="right"/>
    </xf>
    <xf numFmtId="38" fontId="0" fillId="3" borderId="0" xfId="1" applyFont="1" applyFill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11" borderId="20" xfId="0" applyFill="1" applyBorder="1" applyAlignment="1" applyProtection="1">
      <alignment horizontal="center" vertical="center"/>
      <protection locked="0"/>
    </xf>
    <xf numFmtId="0" fontId="0" fillId="11" borderId="21" xfId="0" applyFill="1" applyBorder="1" applyAlignment="1" applyProtection="1">
      <alignment horizontal="center" vertical="center"/>
      <protection locked="0"/>
    </xf>
    <xf numFmtId="0" fontId="0" fillId="11" borderId="22" xfId="0" applyFill="1" applyBorder="1" applyAlignment="1" applyProtection="1">
      <alignment horizontal="center" vertical="center"/>
      <protection locked="0"/>
    </xf>
    <xf numFmtId="0" fontId="0" fillId="11" borderId="23" xfId="0" applyFill="1" applyBorder="1" applyAlignment="1" applyProtection="1">
      <alignment horizontal="center" vertical="center"/>
      <protection locked="0"/>
    </xf>
    <xf numFmtId="0" fontId="0" fillId="11" borderId="24" xfId="0" applyFill="1" applyBorder="1" applyAlignment="1" applyProtection="1">
      <alignment horizontal="center" vertical="center"/>
      <protection locked="0"/>
    </xf>
    <xf numFmtId="0" fontId="0" fillId="11" borderId="13" xfId="0" applyFill="1" applyBorder="1" applyAlignment="1" applyProtection="1">
      <alignment horizontal="center" vertical="center"/>
      <protection locked="0"/>
    </xf>
    <xf numFmtId="0" fontId="0" fillId="11" borderId="4" xfId="0" applyFill="1" applyBorder="1" applyAlignment="1" applyProtection="1">
      <alignment horizontal="center" vertical="center"/>
      <protection locked="0"/>
    </xf>
    <xf numFmtId="0" fontId="0" fillId="11" borderId="14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20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 shrinkToFit="1"/>
    </xf>
    <xf numFmtId="49" fontId="0" fillId="14" borderId="0" xfId="0" applyNumberFormat="1" applyFill="1" applyAlignment="1">
      <alignment horizontal="center" vertical="center" wrapText="1"/>
    </xf>
    <xf numFmtId="49" fontId="0" fillId="14" borderId="0" xfId="0" applyNumberFormat="1" applyFill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176" fontId="0" fillId="11" borderId="2" xfId="0" applyNumberFormat="1" applyFill="1" applyBorder="1" applyAlignment="1" applyProtection="1">
      <alignment horizontal="center" vertical="center"/>
      <protection locked="0"/>
    </xf>
    <xf numFmtId="176" fontId="0" fillId="11" borderId="6" xfId="0" applyNumberFormat="1" applyFill="1" applyBorder="1" applyAlignment="1" applyProtection="1">
      <alignment horizontal="center" vertical="center"/>
      <protection locked="0"/>
    </xf>
    <xf numFmtId="0" fontId="8" fillId="5" borderId="8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7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6" borderId="16" xfId="0" applyFont="1" applyFill="1" applyBorder="1" applyAlignment="1" applyProtection="1">
      <alignment horizontal="center"/>
      <protection locked="0"/>
    </xf>
    <xf numFmtId="0" fontId="6" fillId="6" borderId="18" xfId="0" applyFont="1" applyFill="1" applyBorder="1" applyAlignment="1" applyProtection="1">
      <alignment horizontal="center"/>
      <protection locked="0"/>
    </xf>
    <xf numFmtId="0" fontId="6" fillId="6" borderId="17" xfId="0" applyFont="1" applyFill="1" applyBorder="1" applyAlignment="1" applyProtection="1">
      <alignment horizontal="center"/>
      <protection locked="0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6" borderId="13" xfId="0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1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10" borderId="2" xfId="0" applyFont="1" applyFill="1" applyBorder="1" applyAlignment="1">
      <alignment horizontal="left" vertical="center" shrinkToFit="1"/>
    </xf>
    <xf numFmtId="0" fontId="8" fillId="10" borderId="6" xfId="0" applyFont="1" applyFill="1" applyBorder="1" applyAlignment="1">
      <alignment horizontal="left" vertical="center" shrinkToFit="1"/>
    </xf>
    <xf numFmtId="0" fontId="8" fillId="10" borderId="3" xfId="0" applyFont="1" applyFill="1" applyBorder="1" applyAlignment="1">
      <alignment horizontal="left" vertical="center" shrinkToFit="1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11" borderId="2" xfId="0" applyFill="1" applyBorder="1" applyAlignment="1" applyProtection="1">
      <alignment horizontal="center" vertical="center" shrinkToFit="1"/>
      <protection locked="0"/>
    </xf>
    <xf numFmtId="0" fontId="0" fillId="11" borderId="6" xfId="0" applyFill="1" applyBorder="1" applyAlignment="1" applyProtection="1">
      <alignment horizontal="center" vertical="center" shrinkToFit="1"/>
      <protection locked="0"/>
    </xf>
    <xf numFmtId="0" fontId="0" fillId="11" borderId="3" xfId="0" applyFill="1" applyBorder="1" applyAlignment="1" applyProtection="1">
      <alignment horizontal="center" vertical="center" shrinkToFit="1"/>
      <protection locked="0"/>
    </xf>
    <xf numFmtId="0" fontId="0" fillId="11" borderId="2" xfId="0" applyFill="1" applyBorder="1" applyAlignment="1" applyProtection="1">
      <alignment horizontal="center" vertical="center"/>
      <protection locked="0"/>
    </xf>
    <xf numFmtId="0" fontId="0" fillId="11" borderId="6" xfId="0" applyFill="1" applyBorder="1" applyAlignment="1" applyProtection="1">
      <alignment horizontal="center" vertical="center"/>
      <protection locked="0"/>
    </xf>
    <xf numFmtId="0" fontId="6" fillId="11" borderId="16" xfId="0" applyFont="1" applyFill="1" applyBorder="1" applyAlignment="1" applyProtection="1">
      <alignment horizontal="center"/>
      <protection locked="0"/>
    </xf>
    <xf numFmtId="0" fontId="6" fillId="11" borderId="18" xfId="0" applyFont="1" applyFill="1" applyBorder="1" applyAlignment="1" applyProtection="1">
      <alignment horizontal="center"/>
      <protection locked="0"/>
    </xf>
    <xf numFmtId="0" fontId="6" fillId="11" borderId="17" xfId="0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5" borderId="15" xfId="0" applyFont="1" applyFill="1" applyBorder="1" applyAlignment="1">
      <alignment horizontal="left" vertical="center" shrinkToFit="1"/>
    </xf>
    <xf numFmtId="0" fontId="16" fillId="5" borderId="6" xfId="0" applyFont="1" applyFill="1" applyBorder="1" applyAlignment="1">
      <alignment horizontal="left" vertical="center" shrinkToFit="1"/>
    </xf>
    <xf numFmtId="0" fontId="16" fillId="5" borderId="3" xfId="0" applyFont="1" applyFill="1" applyBorder="1" applyAlignment="1">
      <alignment horizontal="left" vertical="center" shrinkToFit="1"/>
    </xf>
    <xf numFmtId="0" fontId="0" fillId="11" borderId="19" xfId="0" applyFill="1" applyBorder="1" applyAlignment="1" applyProtection="1">
      <alignment horizontal="center" vertical="center"/>
      <protection locked="0"/>
    </xf>
    <xf numFmtId="0" fontId="8" fillId="5" borderId="8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5" borderId="14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 shrinkToFit="1"/>
    </xf>
    <xf numFmtId="0" fontId="8" fillId="5" borderId="7" xfId="0" applyFont="1" applyFill="1" applyBorder="1" applyAlignment="1">
      <alignment vertical="center" shrinkToFit="1"/>
    </xf>
    <xf numFmtId="0" fontId="8" fillId="5" borderId="11" xfId="0" applyFont="1" applyFill="1" applyBorder="1" applyAlignment="1">
      <alignment vertical="center" shrinkToFit="1"/>
    </xf>
    <xf numFmtId="0" fontId="8" fillId="5" borderId="13" xfId="0" applyFont="1" applyFill="1" applyBorder="1" applyAlignment="1">
      <alignment vertical="center" shrinkToFit="1"/>
    </xf>
    <xf numFmtId="0" fontId="8" fillId="5" borderId="4" xfId="0" applyFont="1" applyFill="1" applyBorder="1" applyAlignment="1">
      <alignment vertical="center" shrinkToFit="1"/>
    </xf>
    <xf numFmtId="0" fontId="8" fillId="5" borderId="14" xfId="0" applyFont="1" applyFill="1" applyBorder="1" applyAlignment="1">
      <alignment vertical="center" shrinkToFit="1"/>
    </xf>
    <xf numFmtId="0" fontId="20" fillId="11" borderId="8" xfId="0" applyFont="1" applyFill="1" applyBorder="1" applyAlignment="1">
      <alignment horizontal="center" vertical="center" shrinkToFit="1"/>
    </xf>
    <xf numFmtId="0" fontId="20" fillId="11" borderId="7" xfId="0" applyFont="1" applyFill="1" applyBorder="1" applyAlignment="1">
      <alignment horizontal="center" vertical="center" shrinkToFit="1"/>
    </xf>
    <xf numFmtId="0" fontId="20" fillId="11" borderId="11" xfId="0" applyFont="1" applyFill="1" applyBorder="1" applyAlignment="1">
      <alignment horizontal="center" vertical="center" shrinkToFit="1"/>
    </xf>
    <xf numFmtId="0" fontId="20" fillId="11" borderId="13" xfId="0" applyFont="1" applyFill="1" applyBorder="1" applyAlignment="1">
      <alignment horizontal="center" vertical="center" shrinkToFit="1"/>
    </xf>
    <xf numFmtId="0" fontId="20" fillId="11" borderId="4" xfId="0" applyFont="1" applyFill="1" applyBorder="1" applyAlignment="1">
      <alignment horizontal="center" vertical="center" shrinkToFit="1"/>
    </xf>
    <xf numFmtId="0" fontId="20" fillId="11" borderId="14" xfId="0" applyFont="1" applyFill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3" fillId="11" borderId="2" xfId="0" applyFont="1" applyFill="1" applyBorder="1" applyAlignment="1">
      <alignment horizontal="left" vertical="center" wrapText="1"/>
    </xf>
    <xf numFmtId="0" fontId="23" fillId="11" borderId="6" xfId="0" applyFont="1" applyFill="1" applyBorder="1" applyAlignment="1">
      <alignment horizontal="left" vertical="center" wrapText="1"/>
    </xf>
    <xf numFmtId="0" fontId="23" fillId="11" borderId="3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8" fillId="6" borderId="13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6" borderId="14" xfId="0" applyFont="1" applyFill="1" applyBorder="1" applyAlignment="1">
      <alignment horizontal="left" vertical="center"/>
    </xf>
    <xf numFmtId="0" fontId="22" fillId="13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0" fillId="6" borderId="8" xfId="0" applyFont="1" applyFill="1" applyBorder="1" applyAlignment="1">
      <alignment horizontal="center" vertical="center" shrinkToFit="1"/>
    </xf>
    <xf numFmtId="0" fontId="20" fillId="6" borderId="7" xfId="0" applyFont="1" applyFill="1" applyBorder="1" applyAlignment="1">
      <alignment horizontal="center" vertical="center" shrinkToFit="1"/>
    </xf>
    <xf numFmtId="0" fontId="20" fillId="6" borderId="11" xfId="0" applyFont="1" applyFill="1" applyBorder="1" applyAlignment="1">
      <alignment horizontal="center" vertical="center" shrinkToFit="1"/>
    </xf>
    <xf numFmtId="0" fontId="20" fillId="6" borderId="13" xfId="0" applyFont="1" applyFill="1" applyBorder="1" applyAlignment="1">
      <alignment horizontal="center" vertical="center" shrinkToFit="1"/>
    </xf>
    <xf numFmtId="0" fontId="20" fillId="6" borderId="4" xfId="0" applyFont="1" applyFill="1" applyBorder="1" applyAlignment="1">
      <alignment horizontal="center" vertical="center" shrinkToFit="1"/>
    </xf>
    <xf numFmtId="0" fontId="20" fillId="6" borderId="14" xfId="0" applyFont="1" applyFill="1" applyBorder="1" applyAlignment="1">
      <alignment horizontal="center" vertical="center" shrinkToFit="1"/>
    </xf>
    <xf numFmtId="0" fontId="23" fillId="6" borderId="2" xfId="0" applyFont="1" applyFill="1" applyBorder="1" applyAlignment="1">
      <alignment horizontal="left" vertical="center" wrapText="1"/>
    </xf>
    <xf numFmtId="0" fontId="23" fillId="6" borderId="6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49" fontId="0" fillId="14" borderId="2" xfId="0" applyNumberFormat="1" applyFill="1" applyBorder="1" applyAlignment="1">
      <alignment horizontal="center" vertical="center"/>
    </xf>
    <xf numFmtId="49" fontId="0" fillId="14" borderId="3" xfId="0" applyNumberFormat="1" applyFill="1" applyBorder="1" applyAlignment="1">
      <alignment horizontal="center" vertical="center"/>
    </xf>
    <xf numFmtId="49" fontId="0" fillId="11" borderId="6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F0"/>
      <color rgb="FFF3F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76199</xdr:colOff>
      <xdr:row>15</xdr:row>
      <xdr:rowOff>85725</xdr:rowOff>
    </xdr:from>
    <xdr:to>
      <xdr:col>24</xdr:col>
      <xdr:colOff>95250</xdr:colOff>
      <xdr:row>18</xdr:row>
      <xdr:rowOff>123825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F94136B-5EDE-4CDB-874F-B215A85BC1ED}"/>
            </a:ext>
          </a:extLst>
        </xdr:cNvPr>
        <xdr:cNvSpPr/>
      </xdr:nvSpPr>
      <xdr:spPr>
        <a:xfrm>
          <a:off x="4095749" y="3600450"/>
          <a:ext cx="2876551" cy="6286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見学参加校の欄は</a:t>
          </a:r>
          <a:r>
            <a:rPr kumimoji="1" lang="ja-JP" altLang="en-US" sz="1100" b="1" u="sng"/>
            <a:t>１つも部門に参加しない学校のみ</a:t>
          </a:r>
          <a:r>
            <a:rPr kumimoji="1" lang="ja-JP" altLang="en-US" sz="1100"/>
            <a:t>記入してください。</a:t>
          </a:r>
        </a:p>
      </xdr:txBody>
    </xdr:sp>
    <xdr:clientData/>
  </xdr:twoCellAnchor>
  <xdr:twoCellAnchor>
    <xdr:from>
      <xdr:col>14</xdr:col>
      <xdr:colOff>76199</xdr:colOff>
      <xdr:row>15</xdr:row>
      <xdr:rowOff>85725</xdr:rowOff>
    </xdr:from>
    <xdr:to>
      <xdr:col>24</xdr:col>
      <xdr:colOff>95250</xdr:colOff>
      <xdr:row>18</xdr:row>
      <xdr:rowOff>123825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7A64000-7241-488E-8431-8C6DC2495CDA}"/>
            </a:ext>
          </a:extLst>
        </xdr:cNvPr>
        <xdr:cNvSpPr/>
      </xdr:nvSpPr>
      <xdr:spPr>
        <a:xfrm>
          <a:off x="4095749" y="3600450"/>
          <a:ext cx="2876551" cy="6286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見学参加校の欄は</a:t>
          </a:r>
          <a:r>
            <a:rPr kumimoji="1" lang="ja-JP" altLang="en-US" sz="1100" b="1" u="sng"/>
            <a:t>１つも部門に参加しない学校のみ</a:t>
          </a:r>
          <a:r>
            <a:rPr kumimoji="1" lang="ja-JP" altLang="en-US" sz="1100"/>
            <a:t>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43"/>
  <sheetViews>
    <sheetView tabSelected="1" zoomScaleSheetLayoutView="100" workbookViewId="0">
      <selection activeCell="AB4" sqref="AB4"/>
    </sheetView>
  </sheetViews>
  <sheetFormatPr defaultColWidth="3.75" defaultRowHeight="13.5" x14ac:dyDescent="0.15"/>
  <cols>
    <col min="1" max="1" width="4" bestFit="1" customWidth="1"/>
    <col min="9" max="12" width="3.75" customWidth="1"/>
    <col min="28" max="28" width="4.5" bestFit="1" customWidth="1"/>
    <col min="29" max="29" width="22.25" customWidth="1"/>
  </cols>
  <sheetData>
    <row r="1" spans="1:40" ht="35.25" customHeight="1" x14ac:dyDescent="0.15">
      <c r="A1" s="112" t="s">
        <v>264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</row>
    <row r="2" spans="1:40" ht="22.5" customHeight="1" x14ac:dyDescent="0.15">
      <c r="A2" s="126" t="s">
        <v>336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40" ht="18" customHeight="1" thickBot="1" x14ac:dyDescent="0.2">
      <c r="R3" s="145" t="s">
        <v>305</v>
      </c>
      <c r="S3" s="145"/>
      <c r="T3" s="26"/>
      <c r="U3" s="15" t="s">
        <v>25</v>
      </c>
      <c r="V3" s="26"/>
      <c r="W3" s="15" t="s">
        <v>26</v>
      </c>
      <c r="X3" s="26"/>
      <c r="Y3" s="15" t="s">
        <v>23</v>
      </c>
      <c r="Z3" s="15"/>
    </row>
    <row r="4" spans="1:40" s="1" customFormat="1" ht="22.5" customHeight="1" thickBot="1" x14ac:dyDescent="0.2">
      <c r="A4" s="125" t="s">
        <v>0</v>
      </c>
      <c r="B4" s="125"/>
      <c r="C4" s="125" t="str">
        <f>IF(ISERROR(VLOOKUP($AB$4,$A$67:N$143,3,0)),"",VLOOKUP($AB$4,$A$67:N$143,3,0))</f>
        <v/>
      </c>
      <c r="D4" s="125"/>
      <c r="E4" s="125"/>
      <c r="F4" s="125"/>
      <c r="G4" s="125"/>
      <c r="H4" s="133"/>
      <c r="I4" s="132" t="str">
        <f>IF(OR(AB4=70,AB4=78),"学校","高等学校")</f>
        <v>高等学校</v>
      </c>
      <c r="J4" s="125"/>
      <c r="K4" s="125"/>
      <c r="M4" s="125" t="s">
        <v>2</v>
      </c>
      <c r="N4" s="125"/>
      <c r="O4" s="125"/>
      <c r="P4" s="133" t="str">
        <f>IF(ISERROR(VLOOKUP($AB$4,$A$67:$O$143,12,0)),"",VLOOKUP($AB$4,$A$67:$O$143,12,0))</f>
        <v/>
      </c>
      <c r="Q4" s="131"/>
      <c r="R4" s="131"/>
      <c r="S4" s="131"/>
      <c r="T4" s="131"/>
      <c r="U4" s="131"/>
      <c r="V4" s="131"/>
      <c r="W4" s="131"/>
      <c r="X4" s="131"/>
      <c r="Y4" s="131"/>
      <c r="Z4" s="132"/>
      <c r="AB4" s="41"/>
      <c r="AC4" s="146" t="s">
        <v>328</v>
      </c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8"/>
    </row>
    <row r="5" spans="1:40" ht="3.75" customHeight="1" x14ac:dyDescent="0.15"/>
    <row r="6" spans="1:40" s="1" customFormat="1" ht="30" customHeight="1" x14ac:dyDescent="0.15">
      <c r="A6" s="130" t="s">
        <v>19</v>
      </c>
      <c r="B6" s="130"/>
      <c r="C6" s="142" t="str">
        <f>IF(ISERROR(VLOOKUP($AB$4,$A$67:$O$143,10,0)),"",VLOOKUP($AB$4,$A$67:$O$143,10,0))</f>
        <v/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4"/>
      <c r="P6" s="125" t="s">
        <v>13</v>
      </c>
      <c r="Q6" s="125"/>
      <c r="R6" s="125"/>
      <c r="S6" s="137"/>
      <c r="T6" s="138"/>
      <c r="U6" s="138"/>
      <c r="V6" s="138"/>
      <c r="W6" s="138"/>
      <c r="X6" s="138"/>
      <c r="Y6" s="131" t="s">
        <v>20</v>
      </c>
      <c r="Z6" s="132"/>
      <c r="AB6" s="127" t="s">
        <v>325</v>
      </c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9"/>
    </row>
    <row r="7" spans="1:40" s="1" customFormat="1" ht="30" customHeight="1" x14ac:dyDescent="0.15">
      <c r="A7" s="130" t="s">
        <v>3</v>
      </c>
      <c r="B7" s="130"/>
      <c r="C7" s="133" t="str">
        <f>IF(ISERROR(VLOOKUP($AB$4,$A$67:$O$143,11,0)),"",VLOOKUP($AB$4,$A$67:$O$143,11,0))</f>
        <v/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2"/>
      <c r="P7" s="125" t="s">
        <v>16</v>
      </c>
      <c r="Q7" s="125"/>
      <c r="R7" s="125"/>
      <c r="S7" s="134"/>
      <c r="T7" s="135"/>
      <c r="U7" s="135"/>
      <c r="V7" s="135"/>
      <c r="W7" s="135"/>
      <c r="X7" s="135"/>
      <c r="Y7" s="135"/>
      <c r="Z7" s="13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</row>
    <row r="8" spans="1:40" s="1" customFormat="1" ht="3.7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P8" s="2"/>
      <c r="Q8" s="2"/>
      <c r="R8" s="2"/>
      <c r="S8" s="4"/>
      <c r="T8" s="4"/>
      <c r="U8" s="4"/>
      <c r="V8" s="4"/>
      <c r="W8" s="4"/>
      <c r="X8" s="4"/>
    </row>
    <row r="9" spans="1:40" x14ac:dyDescent="0.15">
      <c r="A9" t="s">
        <v>5</v>
      </c>
      <c r="P9" t="s">
        <v>339</v>
      </c>
    </row>
    <row r="10" spans="1:40" s="9" customFormat="1" ht="10.5" customHeight="1" x14ac:dyDescent="0.15">
      <c r="A10" s="125">
        <v>1</v>
      </c>
      <c r="B10" s="114" t="s">
        <v>29</v>
      </c>
      <c r="C10" s="114"/>
      <c r="D10" s="114"/>
      <c r="E10" s="139"/>
      <c r="F10" s="140"/>
      <c r="G10" s="140"/>
      <c r="H10" s="140"/>
      <c r="I10" s="140"/>
      <c r="J10" s="140"/>
      <c r="K10" s="141"/>
      <c r="L10" s="118" t="s">
        <v>17</v>
      </c>
      <c r="M10" s="119"/>
      <c r="N10" s="1"/>
      <c r="O10" s="1"/>
      <c r="P10" s="64" t="s">
        <v>312</v>
      </c>
      <c r="Q10" s="65"/>
      <c r="R10" s="68"/>
      <c r="S10" s="69"/>
      <c r="T10" s="72" t="s">
        <v>9</v>
      </c>
      <c r="U10" s="63"/>
      <c r="V10" s="63"/>
      <c r="W10" s="63"/>
      <c r="X10" s="63"/>
      <c r="Y10" s="63"/>
      <c r="Z10" s="62"/>
      <c r="AB10" s="150" t="s">
        <v>326</v>
      </c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2"/>
    </row>
    <row r="11" spans="1:40" s="1" customFormat="1" ht="21" customHeight="1" x14ac:dyDescent="0.15">
      <c r="A11" s="125"/>
      <c r="B11" s="120" t="s">
        <v>7</v>
      </c>
      <c r="C11" s="120"/>
      <c r="D11" s="120"/>
      <c r="E11" s="87"/>
      <c r="F11" s="88"/>
      <c r="G11" s="88"/>
      <c r="H11" s="88"/>
      <c r="I11" s="88"/>
      <c r="J11" s="88"/>
      <c r="K11" s="89"/>
      <c r="L11" s="87"/>
      <c r="M11" s="89"/>
      <c r="P11" s="66"/>
      <c r="Q11" s="67"/>
      <c r="R11" s="70"/>
      <c r="S11" s="71"/>
      <c r="T11" s="72"/>
      <c r="Z11" s="62"/>
      <c r="AB11" s="153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5"/>
    </row>
    <row r="12" spans="1:40" s="9" customFormat="1" ht="10.5" customHeight="1" x14ac:dyDescent="0.15">
      <c r="A12" s="125">
        <v>2</v>
      </c>
      <c r="B12" s="114" t="s">
        <v>29</v>
      </c>
      <c r="C12" s="114"/>
      <c r="D12" s="114"/>
      <c r="E12" s="139"/>
      <c r="F12" s="140"/>
      <c r="G12" s="140"/>
      <c r="H12" s="140"/>
      <c r="I12" s="140"/>
      <c r="J12" s="140"/>
      <c r="K12" s="141"/>
      <c r="L12" s="118" t="s">
        <v>17</v>
      </c>
      <c r="M12" s="119"/>
      <c r="N12" s="1"/>
      <c r="O12" s="1"/>
      <c r="P12" s="64" t="s">
        <v>313</v>
      </c>
      <c r="Q12" s="65"/>
      <c r="R12" s="68"/>
      <c r="S12" s="69"/>
      <c r="T12" s="72" t="s">
        <v>9</v>
      </c>
      <c r="U12" s="63"/>
      <c r="V12" s="63"/>
      <c r="W12" s="63"/>
      <c r="X12" s="63"/>
      <c r="Y12" s="63"/>
      <c r="Z12" s="62"/>
      <c r="AB12" s="156" t="s">
        <v>327</v>
      </c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8"/>
    </row>
    <row r="13" spans="1:40" s="1" customFormat="1" ht="21" customHeight="1" x14ac:dyDescent="0.15">
      <c r="A13" s="125"/>
      <c r="B13" s="120" t="s">
        <v>7</v>
      </c>
      <c r="C13" s="120"/>
      <c r="D13" s="120"/>
      <c r="E13" s="87"/>
      <c r="F13" s="88"/>
      <c r="G13" s="88"/>
      <c r="H13" s="88"/>
      <c r="I13" s="88"/>
      <c r="J13" s="88"/>
      <c r="K13" s="89"/>
      <c r="L13" s="87"/>
      <c r="M13" s="89"/>
      <c r="P13" s="66"/>
      <c r="Q13" s="67"/>
      <c r="R13" s="70"/>
      <c r="S13" s="71"/>
      <c r="T13" s="72"/>
      <c r="Z13" s="62"/>
      <c r="AB13" s="159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1"/>
    </row>
    <row r="14" spans="1:40" s="9" customFormat="1" ht="10.5" customHeight="1" x14ac:dyDescent="0.15">
      <c r="A14" s="125">
        <v>3</v>
      </c>
      <c r="B14" s="114" t="s">
        <v>29</v>
      </c>
      <c r="C14" s="114"/>
      <c r="D14" s="114"/>
      <c r="E14" s="139"/>
      <c r="F14" s="140"/>
      <c r="G14" s="140"/>
      <c r="H14" s="140"/>
      <c r="I14" s="140"/>
      <c r="J14" s="140"/>
      <c r="K14" s="141"/>
      <c r="L14" s="118" t="s">
        <v>17</v>
      </c>
      <c r="M14" s="119"/>
      <c r="N14" s="1"/>
      <c r="O14" s="1"/>
      <c r="P14" s="64" t="s">
        <v>314</v>
      </c>
      <c r="Q14" s="65"/>
      <c r="R14" s="68"/>
      <c r="S14" s="69"/>
      <c r="T14" s="72" t="s">
        <v>9</v>
      </c>
      <c r="U14" s="63"/>
      <c r="V14" s="63"/>
      <c r="W14" s="63"/>
      <c r="X14" s="63"/>
      <c r="Y14" s="63"/>
      <c r="Z14" s="62"/>
      <c r="AB14" s="150" t="s">
        <v>202</v>
      </c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2"/>
    </row>
    <row r="15" spans="1:40" s="1" customFormat="1" ht="21" customHeight="1" x14ac:dyDescent="0.15">
      <c r="A15" s="125"/>
      <c r="B15" s="120" t="s">
        <v>7</v>
      </c>
      <c r="C15" s="120"/>
      <c r="D15" s="120"/>
      <c r="E15" s="87"/>
      <c r="F15" s="88"/>
      <c r="G15" s="88"/>
      <c r="H15" s="88"/>
      <c r="I15" s="88"/>
      <c r="J15" s="88"/>
      <c r="K15" s="89"/>
      <c r="L15" s="87"/>
      <c r="M15" s="89"/>
      <c r="P15" s="66"/>
      <c r="Q15" s="67"/>
      <c r="R15" s="70"/>
      <c r="S15" s="71"/>
      <c r="T15" s="72"/>
      <c r="Z15" s="62"/>
      <c r="AB15" s="153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5"/>
    </row>
    <row r="16" spans="1:40" s="9" customFormat="1" ht="10.5" customHeight="1" x14ac:dyDescent="0.15">
      <c r="A16" s="125">
        <v>4</v>
      </c>
      <c r="B16" s="114" t="s">
        <v>29</v>
      </c>
      <c r="C16" s="114"/>
      <c r="D16" s="114"/>
      <c r="E16" s="139"/>
      <c r="F16" s="140"/>
      <c r="G16" s="140"/>
      <c r="H16" s="140"/>
      <c r="I16" s="140"/>
      <c r="J16" s="140"/>
      <c r="K16" s="141"/>
      <c r="L16" s="118" t="s">
        <v>17</v>
      </c>
      <c r="M16" s="119"/>
      <c r="N16" s="1"/>
      <c r="O16" s="1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2"/>
      <c r="AB16" s="150" t="s">
        <v>203</v>
      </c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2"/>
    </row>
    <row r="17" spans="1:40" s="1" customFormat="1" ht="21" customHeight="1" x14ac:dyDescent="0.15">
      <c r="A17" s="125"/>
      <c r="B17" s="120" t="s">
        <v>7</v>
      </c>
      <c r="C17" s="120"/>
      <c r="D17" s="120"/>
      <c r="E17" s="87"/>
      <c r="F17" s="88"/>
      <c r="G17" s="88"/>
      <c r="H17" s="88"/>
      <c r="I17" s="88"/>
      <c r="J17" s="88"/>
      <c r="K17" s="89"/>
      <c r="L17" s="87"/>
      <c r="M17" s="89"/>
      <c r="Z17" s="62"/>
      <c r="AB17" s="153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5"/>
    </row>
    <row r="18" spans="1:40" s="1" customFormat="1" ht="10.5" customHeight="1" x14ac:dyDescent="0.15">
      <c r="A18" s="113" t="s">
        <v>266</v>
      </c>
      <c r="B18" s="114" t="s">
        <v>29</v>
      </c>
      <c r="C18" s="114"/>
      <c r="D18" s="114"/>
      <c r="E18" s="115"/>
      <c r="F18" s="116"/>
      <c r="G18" s="116"/>
      <c r="H18" s="116"/>
      <c r="I18" s="116"/>
      <c r="J18" s="116"/>
      <c r="K18" s="117"/>
      <c r="L18" s="118" t="s">
        <v>17</v>
      </c>
      <c r="M18" s="119"/>
      <c r="Z18" s="45"/>
      <c r="AB18" s="174" t="s">
        <v>318</v>
      </c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6"/>
    </row>
    <row r="19" spans="1:40" s="1" customFormat="1" ht="21" customHeight="1" x14ac:dyDescent="0.15">
      <c r="A19" s="113"/>
      <c r="B19" s="120" t="s">
        <v>7</v>
      </c>
      <c r="C19" s="120"/>
      <c r="D19" s="120"/>
      <c r="E19" s="121"/>
      <c r="F19" s="122"/>
      <c r="G19" s="122"/>
      <c r="H19" s="122"/>
      <c r="I19" s="122"/>
      <c r="J19" s="122"/>
      <c r="K19" s="123"/>
      <c r="L19" s="121"/>
      <c r="M19" s="123"/>
      <c r="Z19" s="45"/>
      <c r="AB19" s="177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9"/>
    </row>
    <row r="20" spans="1:40" s="1" customFormat="1" ht="5.2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Q20" s="3"/>
      <c r="R20" s="3"/>
      <c r="S20" s="3"/>
      <c r="T20" s="3"/>
      <c r="U20" s="3"/>
      <c r="V20" s="3"/>
      <c r="W20" s="3"/>
      <c r="X20" s="3"/>
    </row>
    <row r="21" spans="1:40" x14ac:dyDescent="0.15">
      <c r="A21" t="s">
        <v>6</v>
      </c>
      <c r="AD21" s="58" t="s">
        <v>308</v>
      </c>
    </row>
    <row r="22" spans="1:40" s="9" customFormat="1" ht="10.5" customHeight="1" x14ac:dyDescent="0.15">
      <c r="A22" s="125">
        <v>1</v>
      </c>
      <c r="B22" s="114" t="s">
        <v>29</v>
      </c>
      <c r="C22" s="114"/>
      <c r="D22" s="114"/>
      <c r="E22" s="139"/>
      <c r="F22" s="140"/>
      <c r="G22" s="140"/>
      <c r="H22" s="140"/>
      <c r="I22" s="140"/>
      <c r="J22" s="140"/>
      <c r="K22" s="141"/>
      <c r="L22" s="118" t="s">
        <v>17</v>
      </c>
      <c r="M22" s="119"/>
      <c r="N22" s="125" t="s">
        <v>15</v>
      </c>
      <c r="O22" s="125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D22" s="18" t="s">
        <v>310</v>
      </c>
    </row>
    <row r="23" spans="1:40" ht="21" customHeight="1" x14ac:dyDescent="0.15">
      <c r="A23" s="125"/>
      <c r="B23" s="120" t="s">
        <v>7</v>
      </c>
      <c r="C23" s="120"/>
      <c r="D23" s="120"/>
      <c r="E23" s="149"/>
      <c r="F23" s="149"/>
      <c r="G23" s="149"/>
      <c r="H23" s="149"/>
      <c r="I23" s="149"/>
      <c r="J23" s="149"/>
      <c r="K23" s="149"/>
      <c r="L23" s="87"/>
      <c r="M23" s="89"/>
      <c r="N23" s="125"/>
      <c r="O23" s="125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B23" s="53"/>
      <c r="AD23" s="18" t="s">
        <v>309</v>
      </c>
    </row>
    <row r="24" spans="1:40" ht="10.5" customHeight="1" x14ac:dyDescent="0.15">
      <c r="A24" s="50"/>
      <c r="B24" s="93" t="s">
        <v>307</v>
      </c>
      <c r="C24" s="93"/>
      <c r="D24" s="93"/>
      <c r="E24" s="162"/>
      <c r="F24" s="163"/>
      <c r="G24" s="163"/>
      <c r="H24" s="164"/>
      <c r="I24" s="168" t="s">
        <v>311</v>
      </c>
      <c r="J24" s="169"/>
      <c r="K24" s="169"/>
      <c r="L24" s="169"/>
      <c r="M24" s="170"/>
      <c r="N24" s="78" t="s">
        <v>8</v>
      </c>
      <c r="O24" s="79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B24" s="180" t="s">
        <v>320</v>
      </c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</row>
    <row r="25" spans="1:40" ht="21" customHeight="1" x14ac:dyDescent="0.15">
      <c r="A25" s="51"/>
      <c r="B25" s="93"/>
      <c r="C25" s="93"/>
      <c r="D25" s="93"/>
      <c r="E25" s="165"/>
      <c r="F25" s="166"/>
      <c r="G25" s="166"/>
      <c r="H25" s="167"/>
      <c r="I25" s="171"/>
      <c r="J25" s="172"/>
      <c r="K25" s="172"/>
      <c r="L25" s="172"/>
      <c r="M25" s="173"/>
      <c r="N25" s="80"/>
      <c r="O25" s="81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</row>
    <row r="26" spans="1:40" s="9" customFormat="1" ht="10.5" customHeight="1" x14ac:dyDescent="0.15">
      <c r="A26" s="125">
        <v>2</v>
      </c>
      <c r="B26" s="114" t="s">
        <v>29</v>
      </c>
      <c r="C26" s="114"/>
      <c r="D26" s="114"/>
      <c r="E26" s="139"/>
      <c r="F26" s="140"/>
      <c r="G26" s="140"/>
      <c r="H26" s="140"/>
      <c r="I26" s="140"/>
      <c r="J26" s="140"/>
      <c r="K26" s="141"/>
      <c r="L26" s="118" t="s">
        <v>17</v>
      </c>
      <c r="M26" s="119"/>
      <c r="N26" s="125" t="s">
        <v>15</v>
      </c>
      <c r="O26" s="125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40" ht="21" customHeight="1" x14ac:dyDescent="0.15">
      <c r="A27" s="125"/>
      <c r="B27" s="120" t="s">
        <v>7</v>
      </c>
      <c r="C27" s="120"/>
      <c r="D27" s="120"/>
      <c r="E27" s="87"/>
      <c r="F27" s="88"/>
      <c r="G27" s="88"/>
      <c r="H27" s="88"/>
      <c r="I27" s="88"/>
      <c r="J27" s="88"/>
      <c r="K27" s="89"/>
      <c r="L27" s="87"/>
      <c r="M27" s="89"/>
      <c r="N27" s="125"/>
      <c r="O27" s="125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40" ht="10.5" customHeight="1" x14ac:dyDescent="0.15">
      <c r="A28" s="50"/>
      <c r="B28" s="93" t="s">
        <v>307</v>
      </c>
      <c r="C28" s="93"/>
      <c r="D28" s="93"/>
      <c r="E28" s="162"/>
      <c r="F28" s="163"/>
      <c r="G28" s="163"/>
      <c r="H28" s="164"/>
      <c r="I28" s="168" t="s">
        <v>311</v>
      </c>
      <c r="J28" s="169"/>
      <c r="K28" s="169"/>
      <c r="L28" s="169"/>
      <c r="M28" s="170"/>
      <c r="N28" s="78" t="s">
        <v>8</v>
      </c>
      <c r="O28" s="79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40" ht="21" customHeight="1" x14ac:dyDescent="0.15">
      <c r="A29" s="51"/>
      <c r="B29" s="93"/>
      <c r="C29" s="93"/>
      <c r="D29" s="93"/>
      <c r="E29" s="165"/>
      <c r="F29" s="166"/>
      <c r="G29" s="166"/>
      <c r="H29" s="167"/>
      <c r="I29" s="171"/>
      <c r="J29" s="172"/>
      <c r="K29" s="172"/>
      <c r="L29" s="172"/>
      <c r="M29" s="173"/>
      <c r="N29" s="80"/>
      <c r="O29" s="81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40" s="9" customFormat="1" ht="10.5" customHeight="1" x14ac:dyDescent="0.15">
      <c r="A30" s="125">
        <v>3</v>
      </c>
      <c r="B30" s="114" t="s">
        <v>29</v>
      </c>
      <c r="C30" s="114"/>
      <c r="D30" s="114"/>
      <c r="E30" s="139"/>
      <c r="F30" s="140"/>
      <c r="G30" s="140"/>
      <c r="H30" s="140"/>
      <c r="I30" s="140"/>
      <c r="J30" s="140"/>
      <c r="K30" s="141"/>
      <c r="L30" s="118" t="s">
        <v>17</v>
      </c>
      <c r="M30" s="119"/>
      <c r="N30" s="125" t="s">
        <v>15</v>
      </c>
      <c r="O30" s="125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40" ht="21" customHeight="1" x14ac:dyDescent="0.15">
      <c r="A31" s="125"/>
      <c r="B31" s="120" t="s">
        <v>7</v>
      </c>
      <c r="C31" s="120"/>
      <c r="D31" s="120"/>
      <c r="E31" s="87"/>
      <c r="F31" s="88"/>
      <c r="G31" s="88"/>
      <c r="H31" s="88"/>
      <c r="I31" s="88"/>
      <c r="J31" s="88"/>
      <c r="K31" s="89"/>
      <c r="L31" s="87"/>
      <c r="M31" s="89"/>
      <c r="N31" s="125"/>
      <c r="O31" s="125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40" ht="10.5" customHeight="1" x14ac:dyDescent="0.15">
      <c r="A32" s="50"/>
      <c r="B32" s="93" t="s">
        <v>307</v>
      </c>
      <c r="C32" s="93"/>
      <c r="D32" s="93"/>
      <c r="E32" s="162"/>
      <c r="F32" s="163"/>
      <c r="G32" s="163"/>
      <c r="H32" s="164"/>
      <c r="I32" s="168" t="s">
        <v>311</v>
      </c>
      <c r="J32" s="169"/>
      <c r="K32" s="169"/>
      <c r="L32" s="169"/>
      <c r="M32" s="170"/>
      <c r="N32" s="78" t="s">
        <v>8</v>
      </c>
      <c r="O32" s="79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40" ht="21" customHeight="1" x14ac:dyDescent="0.15">
      <c r="A33" s="51"/>
      <c r="B33" s="93"/>
      <c r="C33" s="93"/>
      <c r="D33" s="93"/>
      <c r="E33" s="165"/>
      <c r="F33" s="166"/>
      <c r="G33" s="166"/>
      <c r="H33" s="167"/>
      <c r="I33" s="171"/>
      <c r="J33" s="172"/>
      <c r="K33" s="172"/>
      <c r="L33" s="172"/>
      <c r="M33" s="173"/>
      <c r="N33" s="80"/>
      <c r="O33" s="81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40" s="9" customFormat="1" ht="10.5" customHeight="1" x14ac:dyDescent="0.15">
      <c r="A34" s="125">
        <v>4</v>
      </c>
      <c r="B34" s="114" t="s">
        <v>29</v>
      </c>
      <c r="C34" s="114"/>
      <c r="D34" s="114"/>
      <c r="E34" s="139"/>
      <c r="F34" s="140"/>
      <c r="G34" s="140"/>
      <c r="H34" s="140"/>
      <c r="I34" s="140"/>
      <c r="J34" s="140"/>
      <c r="K34" s="141"/>
      <c r="L34" s="118" t="s">
        <v>17</v>
      </c>
      <c r="M34" s="119"/>
      <c r="N34" s="125" t="s">
        <v>15</v>
      </c>
      <c r="O34" s="125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spans="1:40" ht="21" customHeight="1" x14ac:dyDescent="0.15">
      <c r="A35" s="125"/>
      <c r="B35" s="120" t="s">
        <v>7</v>
      </c>
      <c r="C35" s="120"/>
      <c r="D35" s="120"/>
      <c r="E35" s="87"/>
      <c r="F35" s="88"/>
      <c r="G35" s="88"/>
      <c r="H35" s="88"/>
      <c r="I35" s="88"/>
      <c r="J35" s="88"/>
      <c r="K35" s="89"/>
      <c r="L35" s="87"/>
      <c r="M35" s="89"/>
      <c r="N35" s="125"/>
      <c r="O35" s="125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40" ht="10.5" customHeight="1" x14ac:dyDescent="0.15">
      <c r="A36" s="50"/>
      <c r="B36" s="93" t="s">
        <v>307</v>
      </c>
      <c r="C36" s="93"/>
      <c r="D36" s="93"/>
      <c r="E36" s="162"/>
      <c r="F36" s="163"/>
      <c r="G36" s="163"/>
      <c r="H36" s="164"/>
      <c r="I36" s="168" t="s">
        <v>311</v>
      </c>
      <c r="J36" s="169"/>
      <c r="K36" s="169"/>
      <c r="L36" s="169"/>
      <c r="M36" s="170"/>
      <c r="N36" s="78" t="s">
        <v>8</v>
      </c>
      <c r="O36" s="79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spans="1:40" ht="21" customHeight="1" x14ac:dyDescent="0.15">
      <c r="A37" s="51"/>
      <c r="B37" s="93"/>
      <c r="C37" s="93"/>
      <c r="D37" s="93"/>
      <c r="E37" s="165"/>
      <c r="F37" s="166"/>
      <c r="G37" s="166"/>
      <c r="H37" s="167"/>
      <c r="I37" s="171"/>
      <c r="J37" s="172"/>
      <c r="K37" s="172"/>
      <c r="L37" s="172"/>
      <c r="M37" s="173"/>
      <c r="N37" s="80"/>
      <c r="O37" s="81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40" ht="10.5" customHeight="1" x14ac:dyDescent="0.15">
      <c r="A38" s="124" t="s">
        <v>265</v>
      </c>
      <c r="B38" s="114" t="s">
        <v>29</v>
      </c>
      <c r="C38" s="114"/>
      <c r="D38" s="114"/>
      <c r="E38" s="115"/>
      <c r="F38" s="116"/>
      <c r="G38" s="116"/>
      <c r="H38" s="116"/>
      <c r="I38" s="116"/>
      <c r="J38" s="116"/>
      <c r="K38" s="117"/>
      <c r="L38" s="118" t="s">
        <v>17</v>
      </c>
      <c r="M38" s="119"/>
      <c r="N38" s="125" t="s">
        <v>15</v>
      </c>
      <c r="O38" s="125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B38" s="174" t="s">
        <v>319</v>
      </c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6"/>
    </row>
    <row r="39" spans="1:40" ht="21" customHeight="1" x14ac:dyDescent="0.15">
      <c r="A39" s="124"/>
      <c r="B39" s="120" t="s">
        <v>7</v>
      </c>
      <c r="C39" s="120"/>
      <c r="D39" s="120"/>
      <c r="E39" s="121"/>
      <c r="F39" s="122"/>
      <c r="G39" s="122"/>
      <c r="H39" s="122"/>
      <c r="I39" s="122"/>
      <c r="J39" s="122"/>
      <c r="K39" s="123"/>
      <c r="L39" s="121"/>
      <c r="M39" s="123"/>
      <c r="N39" s="125"/>
      <c r="O39" s="125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B39" s="177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9"/>
    </row>
    <row r="40" spans="1:40" ht="10.5" customHeight="1" x14ac:dyDescent="0.15">
      <c r="A40" s="50"/>
      <c r="B40" s="93" t="s">
        <v>307</v>
      </c>
      <c r="C40" s="93"/>
      <c r="D40" s="93"/>
      <c r="E40" s="182"/>
      <c r="F40" s="183"/>
      <c r="G40" s="183"/>
      <c r="H40" s="184"/>
      <c r="I40" s="168" t="s">
        <v>311</v>
      </c>
      <c r="J40" s="169"/>
      <c r="K40" s="169"/>
      <c r="L40" s="169"/>
      <c r="M40" s="170"/>
      <c r="N40" s="78" t="s">
        <v>8</v>
      </c>
      <c r="O40" s="79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</row>
    <row r="41" spans="1:40" ht="20.25" customHeight="1" x14ac:dyDescent="0.15">
      <c r="A41" s="52"/>
      <c r="B41" s="93"/>
      <c r="C41" s="93"/>
      <c r="D41" s="93"/>
      <c r="E41" s="185"/>
      <c r="F41" s="186"/>
      <c r="G41" s="186"/>
      <c r="H41" s="187"/>
      <c r="I41" s="188"/>
      <c r="J41" s="189"/>
      <c r="K41" s="189"/>
      <c r="L41" s="189"/>
      <c r="M41" s="190"/>
      <c r="N41" s="80"/>
      <c r="O41" s="8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40" ht="10.5" customHeight="1" x14ac:dyDescent="0.15"/>
    <row r="43" spans="1:40" s="9" customFormat="1" ht="10.5" customHeight="1" x14ac:dyDescent="0.15">
      <c r="A43" s="191" t="s">
        <v>321</v>
      </c>
      <c r="B43" s="191"/>
      <c r="C43" s="191"/>
      <c r="D43" s="191"/>
      <c r="E43" s="191"/>
      <c r="F43" s="114" t="s">
        <v>29</v>
      </c>
      <c r="G43" s="114"/>
      <c r="H43" s="114"/>
      <c r="I43" s="139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1"/>
    </row>
    <row r="44" spans="1:40" ht="21" customHeight="1" x14ac:dyDescent="0.15">
      <c r="A44" s="191"/>
      <c r="B44" s="191"/>
      <c r="C44" s="191"/>
      <c r="D44" s="191"/>
      <c r="E44" s="191"/>
      <c r="F44" s="120" t="s">
        <v>8</v>
      </c>
      <c r="G44" s="120"/>
      <c r="H44" s="120"/>
      <c r="I44" s="84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6"/>
    </row>
    <row r="45" spans="1:40" ht="3.75" customHeight="1" x14ac:dyDescent="0.15">
      <c r="A45" s="2"/>
      <c r="B45" s="2"/>
      <c r="C45" s="2"/>
      <c r="D45" s="2"/>
      <c r="E45" s="2"/>
      <c r="F45" s="2"/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40" s="9" customFormat="1" ht="10.5" customHeight="1" x14ac:dyDescent="0.15">
      <c r="A46" s="90" t="s">
        <v>14</v>
      </c>
      <c r="B46" s="90"/>
      <c r="C46" s="90"/>
      <c r="D46" s="90"/>
      <c r="E46" s="90"/>
      <c r="F46" s="114" t="s">
        <v>29</v>
      </c>
      <c r="G46" s="114"/>
      <c r="H46" s="114"/>
      <c r="I46" s="139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1"/>
    </row>
    <row r="47" spans="1:40" ht="21" customHeight="1" x14ac:dyDescent="0.15">
      <c r="A47" s="90"/>
      <c r="B47" s="90"/>
      <c r="C47" s="90"/>
      <c r="D47" s="90"/>
      <c r="E47" s="90"/>
      <c r="F47" s="120" t="s">
        <v>8</v>
      </c>
      <c r="G47" s="120"/>
      <c r="H47" s="120"/>
      <c r="I47" s="84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6"/>
    </row>
    <row r="48" spans="1:40" ht="13.5" customHeight="1" x14ac:dyDescent="0.15">
      <c r="A48" s="2"/>
      <c r="B48" s="2"/>
      <c r="C48" s="2"/>
      <c r="D48" s="2"/>
      <c r="E48" s="2"/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40" ht="31.5" customHeight="1" x14ac:dyDescent="0.15">
      <c r="A49" s="94" t="s">
        <v>322</v>
      </c>
      <c r="B49" s="95"/>
      <c r="C49" s="95"/>
      <c r="D49" s="95"/>
      <c r="E49" s="95"/>
      <c r="F49" s="95"/>
      <c r="G49" s="95"/>
      <c r="H49" s="96" t="s">
        <v>312</v>
      </c>
      <c r="I49" s="96"/>
      <c r="J49" s="97"/>
      <c r="K49" s="98"/>
      <c r="L49" s="54" t="s">
        <v>9</v>
      </c>
      <c r="M49" s="55"/>
      <c r="N49" s="192" t="s">
        <v>313</v>
      </c>
      <c r="O49" s="193"/>
      <c r="P49" s="137"/>
      <c r="Q49" s="194"/>
      <c r="R49" s="56" t="s">
        <v>9</v>
      </c>
      <c r="S49" s="3"/>
      <c r="T49" s="192" t="s">
        <v>314</v>
      </c>
      <c r="U49" s="193"/>
      <c r="V49" s="137"/>
      <c r="W49" s="194"/>
      <c r="X49" s="56" t="s">
        <v>9</v>
      </c>
      <c r="Y49" s="3"/>
      <c r="AB49" s="108" t="s">
        <v>329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10"/>
    </row>
    <row r="50" spans="1:40" ht="13.5" customHeight="1" x14ac:dyDescent="0.1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40" ht="24" x14ac:dyDescent="0.25">
      <c r="A51" s="181" t="s">
        <v>12</v>
      </c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</row>
    <row r="52" spans="1:40" ht="3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40" ht="30" customHeight="1" x14ac:dyDescent="0.15">
      <c r="B53" s="125" t="s">
        <v>0</v>
      </c>
      <c r="C53" s="125"/>
      <c r="D53" s="125" t="str">
        <f>C4</f>
        <v/>
      </c>
      <c r="E53" s="125"/>
      <c r="F53" s="125"/>
      <c r="G53" s="125"/>
      <c r="H53" s="125"/>
      <c r="I53" s="133"/>
      <c r="J53" s="132" t="s">
        <v>1</v>
      </c>
      <c r="K53" s="125"/>
      <c r="L53" s="125"/>
      <c r="O53" s="125" t="s">
        <v>4</v>
      </c>
      <c r="P53" s="125"/>
      <c r="Q53" s="125"/>
      <c r="R53" s="133" t="str">
        <f>IF(S7="","",S7)</f>
        <v/>
      </c>
      <c r="S53" s="131"/>
      <c r="T53" s="131"/>
      <c r="U53" s="131"/>
      <c r="V53" s="131"/>
      <c r="W53" s="131"/>
      <c r="X53" s="131"/>
      <c r="Y53" s="132"/>
      <c r="AB53" s="108" t="s">
        <v>323</v>
      </c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10"/>
    </row>
    <row r="54" spans="1:40" ht="3.75" customHeight="1" x14ac:dyDescent="0.15"/>
    <row r="55" spans="1:40" ht="14.25" customHeight="1" x14ac:dyDescent="0.15">
      <c r="D55" s="59" t="s">
        <v>5</v>
      </c>
      <c r="J55" s="3" t="s">
        <v>331</v>
      </c>
      <c r="K55" s="3"/>
      <c r="L55" s="3"/>
      <c r="M55" s="3" t="s">
        <v>21</v>
      </c>
      <c r="N55">
        <f>COUNTA(E11,E13,E15,E17)</f>
        <v>0</v>
      </c>
      <c r="O55" s="5" t="s">
        <v>9</v>
      </c>
      <c r="P55" s="3" t="s">
        <v>18</v>
      </c>
      <c r="Q55" s="76">
        <f>N55*3000</f>
        <v>0</v>
      </c>
      <c r="R55" s="76"/>
      <c r="S55" s="76"/>
      <c r="T55" s="76"/>
      <c r="U55" s="76"/>
      <c r="V55" s="3" t="s">
        <v>10</v>
      </c>
      <c r="AB55" s="99" t="s">
        <v>323</v>
      </c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1"/>
    </row>
    <row r="56" spans="1:40" ht="14.25" customHeight="1" x14ac:dyDescent="0.15">
      <c r="D56" s="60" t="s">
        <v>6</v>
      </c>
      <c r="E56" s="10"/>
      <c r="F56" s="10"/>
      <c r="J56" s="3" t="s">
        <v>331</v>
      </c>
      <c r="K56" s="3"/>
      <c r="L56" s="3"/>
      <c r="M56" s="3" t="s">
        <v>21</v>
      </c>
      <c r="N56" s="10">
        <f>COUNTA(E23,E27,E31,E35)</f>
        <v>0</v>
      </c>
      <c r="O56" s="12" t="s">
        <v>9</v>
      </c>
      <c r="P56" s="11" t="s">
        <v>18</v>
      </c>
      <c r="Q56" s="77">
        <f t="shared" ref="Q56:Q58" si="0">N56*3000</f>
        <v>0</v>
      </c>
      <c r="R56" s="77"/>
      <c r="S56" s="77"/>
      <c r="T56" s="77"/>
      <c r="U56" s="77"/>
      <c r="V56" s="11" t="s">
        <v>10</v>
      </c>
      <c r="AB56" s="102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4"/>
    </row>
    <row r="57" spans="1:40" ht="14.25" customHeight="1" x14ac:dyDescent="0.15">
      <c r="D57" s="59" t="s">
        <v>321</v>
      </c>
      <c r="J57" s="3" t="s">
        <v>331</v>
      </c>
      <c r="K57" s="3"/>
      <c r="L57" s="3"/>
      <c r="M57" s="3" t="s">
        <v>21</v>
      </c>
      <c r="N57" s="74">
        <f>COUNTA(I44)</f>
        <v>0</v>
      </c>
      <c r="O57" s="74"/>
      <c r="P57" s="3" t="s">
        <v>22</v>
      </c>
      <c r="Q57" s="76">
        <f t="shared" si="0"/>
        <v>0</v>
      </c>
      <c r="R57" s="76"/>
      <c r="S57" s="76"/>
      <c r="T57" s="76"/>
      <c r="U57" s="76"/>
      <c r="V57" s="3" t="s">
        <v>10</v>
      </c>
      <c r="AB57" s="102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4"/>
    </row>
    <row r="58" spans="1:40" ht="14.25" customHeight="1" x14ac:dyDescent="0.15">
      <c r="D58" s="61" t="s">
        <v>14</v>
      </c>
      <c r="E58" s="13"/>
      <c r="F58" s="13"/>
      <c r="J58" s="3" t="s">
        <v>331</v>
      </c>
      <c r="K58" s="3"/>
      <c r="L58" s="3"/>
      <c r="M58" s="3" t="s">
        <v>21</v>
      </c>
      <c r="N58" s="75">
        <f>COUNTA(I47)</f>
        <v>0</v>
      </c>
      <c r="O58" s="75"/>
      <c r="P58" s="14" t="s">
        <v>22</v>
      </c>
      <c r="Q58" s="77">
        <f t="shared" si="0"/>
        <v>0</v>
      </c>
      <c r="R58" s="77"/>
      <c r="S58" s="77"/>
      <c r="T58" s="77"/>
      <c r="U58" s="77"/>
      <c r="V58" s="14" t="s">
        <v>10</v>
      </c>
      <c r="AB58" s="105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7"/>
    </row>
    <row r="59" spans="1:40" ht="3.75" customHeight="1" x14ac:dyDescent="0.15"/>
    <row r="60" spans="1:40" ht="30" customHeight="1" x14ac:dyDescent="0.15">
      <c r="F60" s="90" t="s">
        <v>305</v>
      </c>
      <c r="G60" s="90"/>
      <c r="H60" s="2">
        <v>8</v>
      </c>
      <c r="I60" s="2" t="s">
        <v>25</v>
      </c>
      <c r="J60" s="2">
        <v>10</v>
      </c>
      <c r="K60" s="2" t="s">
        <v>24</v>
      </c>
      <c r="L60" s="2">
        <v>14</v>
      </c>
      <c r="M60" s="2" t="s">
        <v>23</v>
      </c>
      <c r="O60" s="7" t="s">
        <v>11</v>
      </c>
      <c r="P60" s="73">
        <f>Q55+Q56+Q57+Q58</f>
        <v>0</v>
      </c>
      <c r="Q60" s="73"/>
      <c r="R60" s="73"/>
      <c r="S60" s="73"/>
      <c r="T60" s="73"/>
      <c r="U60" s="73"/>
      <c r="V60" s="8" t="s">
        <v>10</v>
      </c>
    </row>
    <row r="61" spans="1:40" x14ac:dyDescent="0.15">
      <c r="J61" s="44"/>
      <c r="K61" s="44" t="s">
        <v>324</v>
      </c>
    </row>
    <row r="62" spans="1:40" x14ac:dyDescent="0.15">
      <c r="L62" s="111" t="s">
        <v>306</v>
      </c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</row>
    <row r="63" spans="1:40" ht="14.25" customHeight="1" x14ac:dyDescent="0.15">
      <c r="L63" s="74" t="s">
        <v>337</v>
      </c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AB63" s="99" t="s">
        <v>330</v>
      </c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1"/>
    </row>
    <row r="64" spans="1:40" ht="12" customHeight="1" x14ac:dyDescent="0.15">
      <c r="AB64" s="102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4"/>
    </row>
    <row r="65" spans="1:40" x14ac:dyDescent="0.15">
      <c r="AB65" s="105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7"/>
    </row>
    <row r="66" spans="1:40" x14ac:dyDescent="0.15">
      <c r="A66" s="20" t="s">
        <v>185</v>
      </c>
      <c r="B66" s="21" t="s">
        <v>27</v>
      </c>
      <c r="C66" s="22"/>
      <c r="D66" s="22"/>
      <c r="E66" s="22"/>
      <c r="F66" s="22"/>
      <c r="G66" s="46"/>
    </row>
    <row r="67" spans="1:40" x14ac:dyDescent="0.15">
      <c r="A67" s="23">
        <v>1</v>
      </c>
      <c r="B67" s="42"/>
      <c r="C67" s="24" t="s">
        <v>41</v>
      </c>
      <c r="D67" s="24"/>
      <c r="E67" s="24"/>
      <c r="F67" s="24"/>
      <c r="G67" s="47"/>
      <c r="J67" s="18" t="s">
        <v>98</v>
      </c>
      <c r="K67" s="19" t="s">
        <v>268</v>
      </c>
      <c r="L67" s="19" t="s">
        <v>99</v>
      </c>
      <c r="M67" s="1"/>
      <c r="N67" s="1"/>
    </row>
    <row r="68" spans="1:40" x14ac:dyDescent="0.15">
      <c r="A68" s="23">
        <v>2</v>
      </c>
      <c r="B68" s="42"/>
      <c r="C68" s="24" t="s">
        <v>42</v>
      </c>
      <c r="D68" s="24"/>
      <c r="E68" s="24"/>
      <c r="F68" s="24"/>
      <c r="G68" s="47"/>
      <c r="J68" s="18" t="s">
        <v>100</v>
      </c>
      <c r="K68" s="19" t="s">
        <v>269</v>
      </c>
      <c r="L68" s="19" t="s">
        <v>101</v>
      </c>
      <c r="M68" s="1"/>
      <c r="N68" s="1"/>
    </row>
    <row r="69" spans="1:40" x14ac:dyDescent="0.15">
      <c r="A69" s="23">
        <v>3</v>
      </c>
      <c r="B69" s="42"/>
      <c r="C69" s="24" t="s">
        <v>43</v>
      </c>
      <c r="D69" s="24"/>
      <c r="E69" s="24"/>
      <c r="F69" s="24"/>
      <c r="G69" s="47"/>
      <c r="J69" s="18" t="s">
        <v>102</v>
      </c>
      <c r="K69" s="19" t="s">
        <v>270</v>
      </c>
      <c r="L69" s="19" t="s">
        <v>103</v>
      </c>
      <c r="M69" s="1"/>
      <c r="N69" s="1"/>
    </row>
    <row r="70" spans="1:40" x14ac:dyDescent="0.15">
      <c r="A70" s="23">
        <v>4</v>
      </c>
      <c r="B70" s="42"/>
      <c r="C70" s="24" t="s">
        <v>44</v>
      </c>
      <c r="D70" s="24"/>
      <c r="E70" s="24"/>
      <c r="F70" s="24"/>
      <c r="G70" s="47"/>
      <c r="J70" s="18" t="s">
        <v>338</v>
      </c>
      <c r="K70" s="19" t="s">
        <v>105</v>
      </c>
      <c r="L70" s="19" t="s">
        <v>106</v>
      </c>
      <c r="M70" s="1"/>
      <c r="N70" s="1"/>
    </row>
    <row r="71" spans="1:40" x14ac:dyDescent="0.15">
      <c r="A71" s="23">
        <v>5</v>
      </c>
      <c r="B71" s="42"/>
      <c r="C71" s="24" t="s">
        <v>45</v>
      </c>
      <c r="D71" s="24"/>
      <c r="E71" s="24"/>
      <c r="F71" s="24"/>
      <c r="G71" s="47"/>
      <c r="J71" s="18" t="s">
        <v>107</v>
      </c>
      <c r="K71" s="19" t="s">
        <v>271</v>
      </c>
      <c r="L71" s="19" t="s">
        <v>108</v>
      </c>
      <c r="M71" s="1"/>
      <c r="N71" s="1"/>
    </row>
    <row r="72" spans="1:40" x14ac:dyDescent="0.15">
      <c r="A72" s="23">
        <v>6</v>
      </c>
      <c r="B72" s="42"/>
      <c r="C72" s="24" t="s">
        <v>46</v>
      </c>
      <c r="D72" s="24"/>
      <c r="E72" s="24"/>
      <c r="F72" s="24"/>
      <c r="G72" s="47"/>
      <c r="J72" s="18" t="s">
        <v>109</v>
      </c>
      <c r="K72" s="19" t="s">
        <v>110</v>
      </c>
      <c r="L72" s="19" t="s">
        <v>111</v>
      </c>
      <c r="M72" s="1"/>
      <c r="N72" s="1"/>
    </row>
    <row r="73" spans="1:40" x14ac:dyDescent="0.15">
      <c r="A73" s="23">
        <v>7</v>
      </c>
      <c r="B73" s="42"/>
      <c r="C73" s="24" t="s">
        <v>47</v>
      </c>
      <c r="D73" s="24"/>
      <c r="E73" s="24"/>
      <c r="F73" s="24"/>
      <c r="G73" s="47"/>
      <c r="J73" s="18" t="s">
        <v>112</v>
      </c>
      <c r="K73" s="19" t="s">
        <v>113</v>
      </c>
      <c r="L73" s="19" t="s">
        <v>240</v>
      </c>
      <c r="M73" s="1"/>
      <c r="N73" s="1"/>
    </row>
    <row r="74" spans="1:40" x14ac:dyDescent="0.15">
      <c r="A74" s="23">
        <v>8</v>
      </c>
      <c r="B74" s="42"/>
      <c r="C74" s="24" t="s">
        <v>48</v>
      </c>
      <c r="D74" s="24"/>
      <c r="E74" s="24"/>
      <c r="F74" s="24"/>
      <c r="G74" s="47"/>
      <c r="J74" s="18" t="s">
        <v>114</v>
      </c>
      <c r="K74" s="19" t="s">
        <v>272</v>
      </c>
      <c r="L74" s="19" t="s">
        <v>115</v>
      </c>
      <c r="M74" s="1"/>
      <c r="N74" s="1"/>
    </row>
    <row r="75" spans="1:40" x14ac:dyDescent="0.15">
      <c r="A75" s="23">
        <v>9</v>
      </c>
      <c r="B75" s="42"/>
      <c r="C75" s="24" t="s">
        <v>49</v>
      </c>
      <c r="D75" s="24"/>
      <c r="E75" s="24"/>
      <c r="F75" s="24"/>
      <c r="G75" s="47"/>
      <c r="J75" s="18" t="s">
        <v>248</v>
      </c>
      <c r="K75" s="19" t="s">
        <v>273</v>
      </c>
      <c r="L75" s="19" t="s">
        <v>116</v>
      </c>
      <c r="M75" s="1"/>
      <c r="N75" s="1"/>
    </row>
    <row r="76" spans="1:40" x14ac:dyDescent="0.15">
      <c r="A76" s="23">
        <v>10</v>
      </c>
      <c r="B76" s="42"/>
      <c r="C76" s="24" t="s">
        <v>50</v>
      </c>
      <c r="D76" s="24"/>
      <c r="E76" s="24"/>
      <c r="F76" s="24"/>
      <c r="G76" s="47"/>
      <c r="J76" s="18" t="s">
        <v>117</v>
      </c>
      <c r="K76" s="19" t="s">
        <v>274</v>
      </c>
      <c r="L76" s="19" t="s">
        <v>118</v>
      </c>
      <c r="M76" s="1"/>
      <c r="N76" s="1"/>
    </row>
    <row r="77" spans="1:40" x14ac:dyDescent="0.15">
      <c r="A77" s="23">
        <v>11</v>
      </c>
      <c r="B77" s="42"/>
      <c r="C77" s="24" t="s">
        <v>51</v>
      </c>
      <c r="D77" s="24"/>
      <c r="E77" s="24"/>
      <c r="F77" s="24"/>
      <c r="G77" s="47"/>
      <c r="J77" s="18" t="s">
        <v>119</v>
      </c>
      <c r="K77" s="19" t="s">
        <v>275</v>
      </c>
      <c r="L77" s="19" t="s">
        <v>120</v>
      </c>
      <c r="M77" s="1"/>
      <c r="N77" s="1"/>
    </row>
    <row r="78" spans="1:40" x14ac:dyDescent="0.15">
      <c r="A78" s="23">
        <v>12</v>
      </c>
      <c r="B78" s="42"/>
      <c r="C78" s="24" t="s">
        <v>52</v>
      </c>
      <c r="D78" s="24"/>
      <c r="E78" s="24"/>
      <c r="F78" s="24"/>
      <c r="G78" s="47"/>
      <c r="J78" s="18" t="s">
        <v>121</v>
      </c>
      <c r="K78" s="19" t="s">
        <v>276</v>
      </c>
      <c r="L78" s="19" t="s">
        <v>122</v>
      </c>
      <c r="M78" s="1"/>
      <c r="N78" s="1"/>
    </row>
    <row r="79" spans="1:40" x14ac:dyDescent="0.15">
      <c r="A79" s="23">
        <v>13</v>
      </c>
      <c r="B79" s="42"/>
      <c r="C79" s="24" t="s">
        <v>53</v>
      </c>
      <c r="D79" s="24"/>
      <c r="E79" s="24"/>
      <c r="F79" s="24"/>
      <c r="G79" s="47"/>
      <c r="J79" s="18" t="s">
        <v>123</v>
      </c>
      <c r="K79" s="19" t="s">
        <v>277</v>
      </c>
      <c r="L79" s="19" t="s">
        <v>124</v>
      </c>
      <c r="M79" s="1"/>
      <c r="N79" s="1"/>
    </row>
    <row r="80" spans="1:40" x14ac:dyDescent="0.15">
      <c r="A80" s="23">
        <v>14</v>
      </c>
      <c r="B80" s="42"/>
      <c r="C80" s="24" t="s">
        <v>54</v>
      </c>
      <c r="D80" s="24"/>
      <c r="E80" s="24"/>
      <c r="F80" s="24"/>
      <c r="G80" s="47"/>
      <c r="J80" s="18" t="s">
        <v>125</v>
      </c>
      <c r="K80" s="19" t="s">
        <v>278</v>
      </c>
      <c r="L80" s="19" t="s">
        <v>126</v>
      </c>
      <c r="M80" s="1"/>
      <c r="N80" s="1"/>
    </row>
    <row r="81" spans="1:15" x14ac:dyDescent="0.15">
      <c r="A81" s="23">
        <v>15</v>
      </c>
      <c r="B81" s="42"/>
      <c r="C81" s="24" t="s">
        <v>55</v>
      </c>
      <c r="D81" s="24"/>
      <c r="E81" s="24"/>
      <c r="F81" s="24"/>
      <c r="G81" s="47"/>
      <c r="J81" s="18" t="s">
        <v>127</v>
      </c>
      <c r="K81" s="19" t="s">
        <v>279</v>
      </c>
      <c r="L81" s="19" t="s">
        <v>128</v>
      </c>
      <c r="M81" s="1"/>
      <c r="N81" s="1"/>
    </row>
    <row r="82" spans="1:15" x14ac:dyDescent="0.15">
      <c r="A82" s="23">
        <v>16</v>
      </c>
      <c r="B82" s="42"/>
      <c r="C82" s="24" t="s">
        <v>56</v>
      </c>
      <c r="D82" s="24"/>
      <c r="E82" s="24"/>
      <c r="F82" s="24"/>
      <c r="G82" s="47"/>
      <c r="J82" s="18" t="s">
        <v>129</v>
      </c>
      <c r="K82" s="19" t="s">
        <v>280</v>
      </c>
      <c r="L82" s="19" t="s">
        <v>130</v>
      </c>
      <c r="M82" s="1"/>
      <c r="N82" s="1"/>
    </row>
    <row r="83" spans="1:15" x14ac:dyDescent="0.15">
      <c r="A83" s="23">
        <v>17</v>
      </c>
      <c r="B83" s="42"/>
      <c r="C83" s="24" t="s">
        <v>57</v>
      </c>
      <c r="D83" s="24"/>
      <c r="E83" s="24"/>
      <c r="F83" s="24"/>
      <c r="G83" s="47"/>
      <c r="J83" s="18" t="s">
        <v>208</v>
      </c>
      <c r="K83" s="19" t="s">
        <v>281</v>
      </c>
      <c r="L83" s="19" t="s">
        <v>183</v>
      </c>
      <c r="M83" s="1"/>
      <c r="N83" s="1"/>
    </row>
    <row r="84" spans="1:15" x14ac:dyDescent="0.15">
      <c r="A84" s="23">
        <v>18</v>
      </c>
      <c r="B84" s="42"/>
      <c r="C84" s="24" t="s">
        <v>58</v>
      </c>
      <c r="D84" s="24"/>
      <c r="E84" s="24"/>
      <c r="F84" s="24"/>
      <c r="G84" s="47"/>
      <c r="J84" s="18" t="s">
        <v>131</v>
      </c>
      <c r="K84" s="19" t="s">
        <v>282</v>
      </c>
      <c r="L84" s="19" t="s">
        <v>132</v>
      </c>
    </row>
    <row r="85" spans="1:15" x14ac:dyDescent="0.15">
      <c r="A85" s="23">
        <v>19</v>
      </c>
      <c r="B85" s="42"/>
      <c r="C85" s="24" t="s">
        <v>249</v>
      </c>
      <c r="D85" s="24"/>
      <c r="E85" s="24"/>
      <c r="F85" s="24"/>
      <c r="G85" s="47"/>
      <c r="J85" s="18" t="s">
        <v>133</v>
      </c>
      <c r="K85" s="19" t="s">
        <v>283</v>
      </c>
      <c r="L85" s="19" t="s">
        <v>134</v>
      </c>
      <c r="M85" s="1"/>
      <c r="N85" s="1"/>
    </row>
    <row r="86" spans="1:15" x14ac:dyDescent="0.15">
      <c r="A86" s="23">
        <v>20</v>
      </c>
      <c r="B86" s="42"/>
      <c r="C86" s="24" t="s">
        <v>59</v>
      </c>
      <c r="D86" s="24"/>
      <c r="E86" s="24"/>
      <c r="F86" s="24"/>
      <c r="G86" s="47"/>
      <c r="J86" s="18" t="s">
        <v>209</v>
      </c>
      <c r="K86" s="19" t="s">
        <v>186</v>
      </c>
      <c r="L86" s="19" t="s">
        <v>210</v>
      </c>
      <c r="M86" s="1"/>
      <c r="N86" s="1"/>
    </row>
    <row r="87" spans="1:15" x14ac:dyDescent="0.15">
      <c r="A87" s="23">
        <v>21</v>
      </c>
      <c r="B87" s="42"/>
      <c r="C87" s="24" t="s">
        <v>60</v>
      </c>
      <c r="D87" s="24"/>
      <c r="E87" s="24"/>
      <c r="F87" s="24"/>
      <c r="G87" s="47"/>
      <c r="J87" s="18" t="s">
        <v>211</v>
      </c>
      <c r="K87" s="19" t="s">
        <v>284</v>
      </c>
      <c r="L87" s="19" t="s">
        <v>212</v>
      </c>
    </row>
    <row r="88" spans="1:15" x14ac:dyDescent="0.15">
      <c r="A88" s="23">
        <v>22</v>
      </c>
      <c r="B88" s="42"/>
      <c r="C88" s="24" t="s">
        <v>61</v>
      </c>
      <c r="D88" s="24"/>
      <c r="E88" s="24"/>
      <c r="F88" s="24"/>
      <c r="G88" s="47"/>
      <c r="J88" s="18" t="s">
        <v>135</v>
      </c>
      <c r="K88" s="19" t="s">
        <v>285</v>
      </c>
      <c r="L88" s="19" t="s">
        <v>136</v>
      </c>
      <c r="M88" s="1"/>
      <c r="N88" s="1"/>
    </row>
    <row r="89" spans="1:15" x14ac:dyDescent="0.15">
      <c r="A89" s="23">
        <v>23</v>
      </c>
      <c r="B89" s="42"/>
      <c r="C89" s="24" t="s">
        <v>62</v>
      </c>
      <c r="D89" s="24"/>
      <c r="E89" s="24"/>
      <c r="F89" s="24"/>
      <c r="G89" s="47"/>
      <c r="J89" s="18" t="s">
        <v>137</v>
      </c>
      <c r="K89" s="19" t="s">
        <v>286</v>
      </c>
      <c r="L89" s="19" t="s">
        <v>250</v>
      </c>
      <c r="M89" s="1"/>
      <c r="N89" s="1"/>
      <c r="O89" s="1"/>
    </row>
    <row r="90" spans="1:15" x14ac:dyDescent="0.15">
      <c r="A90" s="23">
        <v>24</v>
      </c>
      <c r="B90" s="42"/>
      <c r="C90" s="24" t="s">
        <v>63</v>
      </c>
      <c r="D90" s="24"/>
      <c r="E90" s="24"/>
      <c r="F90" s="24"/>
      <c r="G90" s="47"/>
      <c r="J90" s="18" t="s">
        <v>251</v>
      </c>
      <c r="K90" s="19" t="s">
        <v>287</v>
      </c>
      <c r="L90" s="19" t="s">
        <v>138</v>
      </c>
      <c r="N90" s="1"/>
    </row>
    <row r="91" spans="1:15" x14ac:dyDescent="0.15">
      <c r="A91" s="23">
        <v>25</v>
      </c>
      <c r="B91" s="42"/>
      <c r="C91" s="24" t="s">
        <v>64</v>
      </c>
      <c r="D91" s="24"/>
      <c r="E91" s="24"/>
      <c r="F91" s="24"/>
      <c r="G91" s="47"/>
      <c r="J91" s="18" t="s">
        <v>139</v>
      </c>
      <c r="K91" s="19" t="s">
        <v>288</v>
      </c>
      <c r="L91" s="19" t="s">
        <v>140</v>
      </c>
      <c r="M91" s="1"/>
      <c r="N91" s="1"/>
    </row>
    <row r="92" spans="1:15" x14ac:dyDescent="0.15">
      <c r="A92" s="23">
        <v>26</v>
      </c>
      <c r="B92" s="42"/>
      <c r="C92" s="24" t="s">
        <v>65</v>
      </c>
      <c r="D92" s="24"/>
      <c r="E92" s="24"/>
      <c r="F92" s="24"/>
      <c r="G92" s="47"/>
      <c r="J92" s="18" t="s">
        <v>213</v>
      </c>
      <c r="K92" s="19" t="s">
        <v>187</v>
      </c>
      <c r="L92" s="19" t="s">
        <v>214</v>
      </c>
      <c r="M92" s="1"/>
      <c r="N92" s="1"/>
    </row>
    <row r="93" spans="1:15" x14ac:dyDescent="0.15">
      <c r="A93" s="23">
        <v>27</v>
      </c>
      <c r="B93" s="42"/>
      <c r="C93" s="24" t="s">
        <v>66</v>
      </c>
      <c r="D93" s="24"/>
      <c r="E93" s="24"/>
      <c r="F93" s="24"/>
      <c r="G93" s="47"/>
      <c r="J93" s="18" t="s">
        <v>215</v>
      </c>
      <c r="K93" s="19" t="s">
        <v>188</v>
      </c>
      <c r="L93" s="19" t="s">
        <v>216</v>
      </c>
      <c r="M93" s="1"/>
      <c r="N93" s="1"/>
    </row>
    <row r="94" spans="1:15" x14ac:dyDescent="0.15">
      <c r="A94" s="23">
        <v>28</v>
      </c>
      <c r="B94" s="42"/>
      <c r="C94" s="24" t="s">
        <v>67</v>
      </c>
      <c r="D94" s="24"/>
      <c r="E94" s="24"/>
      <c r="F94" s="24"/>
      <c r="G94" s="47"/>
      <c r="J94" s="18" t="s">
        <v>141</v>
      </c>
      <c r="K94" s="19" t="s">
        <v>142</v>
      </c>
      <c r="L94" s="19" t="s">
        <v>143</v>
      </c>
      <c r="M94" s="1"/>
      <c r="N94" s="1"/>
    </row>
    <row r="95" spans="1:15" x14ac:dyDescent="0.15">
      <c r="A95" s="23">
        <v>29</v>
      </c>
      <c r="B95" s="42"/>
      <c r="C95" s="24" t="s">
        <v>68</v>
      </c>
      <c r="D95" s="24"/>
      <c r="E95" s="24"/>
      <c r="F95" s="24"/>
      <c r="G95" s="47"/>
      <c r="J95" s="18" t="s">
        <v>217</v>
      </c>
      <c r="K95" s="19" t="s">
        <v>189</v>
      </c>
      <c r="L95" s="19" t="s">
        <v>252</v>
      </c>
      <c r="M95" s="1"/>
      <c r="N95" s="1"/>
      <c r="O95" s="1"/>
    </row>
    <row r="96" spans="1:15" x14ac:dyDescent="0.15">
      <c r="A96" s="23">
        <v>30</v>
      </c>
      <c r="B96" s="42"/>
      <c r="C96" s="24" t="s">
        <v>69</v>
      </c>
      <c r="D96" s="24"/>
      <c r="E96" s="24"/>
      <c r="F96" s="24"/>
      <c r="G96" s="47"/>
      <c r="J96" s="18" t="s">
        <v>218</v>
      </c>
      <c r="K96" s="19" t="s">
        <v>190</v>
      </c>
      <c r="L96" s="19" t="s">
        <v>219</v>
      </c>
      <c r="M96" s="1"/>
      <c r="N96" s="1"/>
      <c r="O96" s="1"/>
    </row>
    <row r="97" spans="1:15" x14ac:dyDescent="0.15">
      <c r="A97" s="23">
        <v>31</v>
      </c>
      <c r="B97" s="42"/>
      <c r="C97" s="24" t="s">
        <v>70</v>
      </c>
      <c r="D97" s="24"/>
      <c r="E97" s="24"/>
      <c r="F97" s="24"/>
      <c r="G97" s="47"/>
      <c r="J97" s="18" t="s">
        <v>144</v>
      </c>
      <c r="K97" s="19" t="s">
        <v>289</v>
      </c>
      <c r="L97" s="19" t="s">
        <v>145</v>
      </c>
      <c r="M97" s="1"/>
      <c r="N97" s="1"/>
    </row>
    <row r="98" spans="1:15" x14ac:dyDescent="0.15">
      <c r="A98" s="23">
        <v>32</v>
      </c>
      <c r="B98" s="42"/>
      <c r="C98" s="24" t="s">
        <v>71</v>
      </c>
      <c r="D98" s="24"/>
      <c r="E98" s="24"/>
      <c r="F98" s="24"/>
      <c r="G98" s="47"/>
      <c r="J98" s="18" t="s">
        <v>146</v>
      </c>
      <c r="K98" s="19" t="s">
        <v>290</v>
      </c>
      <c r="L98" s="19" t="s">
        <v>253</v>
      </c>
      <c r="M98" s="1"/>
      <c r="N98" s="1"/>
      <c r="O98" s="1"/>
    </row>
    <row r="99" spans="1:15" x14ac:dyDescent="0.15">
      <c r="A99" s="23">
        <v>33</v>
      </c>
      <c r="B99" s="42"/>
      <c r="C99" s="24" t="s">
        <v>72</v>
      </c>
      <c r="D99" s="24"/>
      <c r="E99" s="24"/>
      <c r="F99" s="24"/>
      <c r="G99" s="47"/>
      <c r="J99" s="18" t="s">
        <v>147</v>
      </c>
      <c r="K99" s="19" t="s">
        <v>148</v>
      </c>
      <c r="L99" s="19" t="s">
        <v>149</v>
      </c>
      <c r="M99" s="1"/>
      <c r="N99" s="1"/>
      <c r="O99" s="1"/>
    </row>
    <row r="100" spans="1:15" x14ac:dyDescent="0.15">
      <c r="A100" s="23">
        <v>34</v>
      </c>
      <c r="B100" s="42"/>
      <c r="C100" s="24" t="s">
        <v>73</v>
      </c>
      <c r="D100" s="24"/>
      <c r="E100" s="24"/>
      <c r="F100" s="24"/>
      <c r="G100" s="47"/>
      <c r="J100" s="18" t="s">
        <v>150</v>
      </c>
      <c r="K100" s="19" t="s">
        <v>291</v>
      </c>
      <c r="L100" s="19" t="s">
        <v>254</v>
      </c>
      <c r="M100" s="1"/>
      <c r="N100" s="1"/>
    </row>
    <row r="101" spans="1:15" x14ac:dyDescent="0.15">
      <c r="A101" s="23">
        <v>35</v>
      </c>
      <c r="B101" s="42"/>
      <c r="C101" s="24" t="s">
        <v>74</v>
      </c>
      <c r="D101" s="24"/>
      <c r="E101" s="24"/>
      <c r="F101" s="24"/>
      <c r="G101" s="47"/>
      <c r="J101" s="18" t="s">
        <v>151</v>
      </c>
      <c r="K101" s="19" t="s">
        <v>292</v>
      </c>
      <c r="L101" s="19" t="s">
        <v>152</v>
      </c>
      <c r="M101" s="1"/>
      <c r="N101" s="1"/>
    </row>
    <row r="102" spans="1:15" x14ac:dyDescent="0.15">
      <c r="A102" s="23">
        <v>36</v>
      </c>
      <c r="B102" s="42"/>
      <c r="C102" s="24" t="s">
        <v>75</v>
      </c>
      <c r="D102" s="24"/>
      <c r="E102" s="24"/>
      <c r="F102" s="24"/>
      <c r="G102" s="47"/>
      <c r="J102" s="18" t="s">
        <v>255</v>
      </c>
      <c r="K102" s="19" t="s">
        <v>293</v>
      </c>
      <c r="L102" s="19" t="s">
        <v>153</v>
      </c>
      <c r="M102" s="1"/>
      <c r="N102" s="1"/>
    </row>
    <row r="103" spans="1:15" x14ac:dyDescent="0.15">
      <c r="A103" s="23">
        <v>37</v>
      </c>
      <c r="B103" s="42"/>
      <c r="C103" s="24" t="s">
        <v>76</v>
      </c>
      <c r="D103" s="24"/>
      <c r="E103" s="24"/>
      <c r="F103" s="24"/>
      <c r="G103" s="47"/>
      <c r="J103" s="18" t="s">
        <v>256</v>
      </c>
      <c r="K103" s="19" t="s">
        <v>154</v>
      </c>
      <c r="L103" s="19" t="s">
        <v>155</v>
      </c>
      <c r="M103" s="1"/>
      <c r="N103" s="1"/>
    </row>
    <row r="104" spans="1:15" x14ac:dyDescent="0.15">
      <c r="A104" s="23">
        <v>38</v>
      </c>
      <c r="B104" s="42"/>
      <c r="C104" s="24" t="s">
        <v>77</v>
      </c>
      <c r="D104" s="24"/>
      <c r="E104" s="24"/>
      <c r="F104" s="24"/>
      <c r="G104" s="47"/>
      <c r="J104" s="18" t="s">
        <v>157</v>
      </c>
      <c r="K104" s="19" t="s">
        <v>294</v>
      </c>
      <c r="L104" s="19" t="s">
        <v>158</v>
      </c>
      <c r="M104" s="1"/>
      <c r="N104" s="1"/>
    </row>
    <row r="105" spans="1:15" x14ac:dyDescent="0.15">
      <c r="A105" s="23">
        <v>39</v>
      </c>
      <c r="B105" s="42"/>
      <c r="C105" s="24" t="s">
        <v>78</v>
      </c>
      <c r="D105" s="24"/>
      <c r="E105" s="24"/>
      <c r="F105" s="24"/>
      <c r="G105" s="47"/>
      <c r="J105" s="18" t="s">
        <v>257</v>
      </c>
      <c r="K105" s="19" t="s">
        <v>295</v>
      </c>
      <c r="L105" s="19" t="s">
        <v>159</v>
      </c>
      <c r="M105" s="1"/>
      <c r="N105" s="1"/>
    </row>
    <row r="106" spans="1:15" x14ac:dyDescent="0.15">
      <c r="A106" s="23">
        <v>40</v>
      </c>
      <c r="B106" s="42"/>
      <c r="C106" s="24" t="s">
        <v>79</v>
      </c>
      <c r="D106" s="24"/>
      <c r="E106" s="24"/>
      <c r="F106" s="24"/>
      <c r="G106" s="47"/>
      <c r="J106" s="18" t="s">
        <v>160</v>
      </c>
      <c r="K106" s="19" t="s">
        <v>296</v>
      </c>
      <c r="L106" s="19" t="s">
        <v>161</v>
      </c>
      <c r="M106" s="1"/>
      <c r="N106" s="1"/>
    </row>
    <row r="107" spans="1:15" x14ac:dyDescent="0.15">
      <c r="A107" s="23">
        <v>41</v>
      </c>
      <c r="B107" s="42"/>
      <c r="C107" s="24" t="s">
        <v>80</v>
      </c>
      <c r="D107" s="24"/>
      <c r="E107" s="24"/>
      <c r="F107" s="24"/>
      <c r="G107" s="47"/>
      <c r="J107" s="18" t="s">
        <v>162</v>
      </c>
      <c r="K107" s="19" t="s">
        <v>297</v>
      </c>
      <c r="L107" s="19" t="s">
        <v>163</v>
      </c>
      <c r="M107" s="1"/>
      <c r="N107" s="1"/>
    </row>
    <row r="108" spans="1:15" x14ac:dyDescent="0.15">
      <c r="A108" s="23">
        <v>42</v>
      </c>
      <c r="B108" s="42"/>
      <c r="C108" s="24" t="s">
        <v>81</v>
      </c>
      <c r="D108" s="24"/>
      <c r="E108" s="24"/>
      <c r="F108" s="24"/>
      <c r="G108" s="47"/>
      <c r="J108" s="18" t="s">
        <v>220</v>
      </c>
      <c r="K108" s="19" t="s">
        <v>246</v>
      </c>
      <c r="L108" s="19" t="s">
        <v>221</v>
      </c>
      <c r="M108" s="1"/>
      <c r="N108" s="1"/>
    </row>
    <row r="109" spans="1:15" x14ac:dyDescent="0.15">
      <c r="A109" s="23">
        <v>43</v>
      </c>
      <c r="B109" s="42"/>
      <c r="C109" s="24" t="s">
        <v>82</v>
      </c>
      <c r="D109" s="24"/>
      <c r="E109" s="24"/>
      <c r="F109" s="24"/>
      <c r="G109" s="47"/>
      <c r="J109" s="18" t="s">
        <v>258</v>
      </c>
      <c r="K109" s="19" t="s">
        <v>298</v>
      </c>
      <c r="L109" s="19" t="s">
        <v>184</v>
      </c>
      <c r="M109" s="1"/>
      <c r="N109" s="1"/>
    </row>
    <row r="110" spans="1:15" x14ac:dyDescent="0.15">
      <c r="A110" s="23">
        <v>44</v>
      </c>
      <c r="B110" s="42"/>
      <c r="C110" s="24" t="s">
        <v>83</v>
      </c>
      <c r="D110" s="24"/>
      <c r="E110" s="24"/>
      <c r="F110" s="24"/>
      <c r="G110" s="47"/>
      <c r="J110" s="18" t="s">
        <v>164</v>
      </c>
      <c r="K110" s="19" t="s">
        <v>247</v>
      </c>
      <c r="L110" s="19" t="s">
        <v>165</v>
      </c>
      <c r="M110" s="1"/>
      <c r="N110" s="1"/>
    </row>
    <row r="111" spans="1:15" x14ac:dyDescent="0.15">
      <c r="A111" s="23">
        <v>45</v>
      </c>
      <c r="B111" s="42"/>
      <c r="C111" s="24" t="s">
        <v>84</v>
      </c>
      <c r="D111" s="24"/>
      <c r="E111" s="24"/>
      <c r="F111" s="24"/>
      <c r="G111" s="47"/>
      <c r="J111" s="18" t="s">
        <v>166</v>
      </c>
      <c r="K111" s="19" t="s">
        <v>299</v>
      </c>
      <c r="L111" s="19" t="s">
        <v>167</v>
      </c>
      <c r="M111" s="1"/>
      <c r="N111" s="1"/>
    </row>
    <row r="112" spans="1:15" x14ac:dyDescent="0.15">
      <c r="A112" s="23">
        <v>46</v>
      </c>
      <c r="B112" s="42"/>
      <c r="C112" s="24" t="s">
        <v>85</v>
      </c>
      <c r="D112" s="24"/>
      <c r="E112" s="24"/>
      <c r="F112" s="24"/>
      <c r="G112" s="47"/>
      <c r="J112" s="18" t="s">
        <v>222</v>
      </c>
      <c r="K112" s="19" t="s">
        <v>191</v>
      </c>
      <c r="L112" s="19" t="s">
        <v>223</v>
      </c>
      <c r="M112" s="1"/>
      <c r="N112" s="1"/>
      <c r="O112" s="1"/>
    </row>
    <row r="113" spans="1:15" x14ac:dyDescent="0.15">
      <c r="A113" s="23">
        <v>47</v>
      </c>
      <c r="B113" s="42"/>
      <c r="C113" s="24" t="s">
        <v>259</v>
      </c>
      <c r="D113" s="24"/>
      <c r="E113" s="24"/>
      <c r="F113" s="24"/>
      <c r="G113" s="47"/>
      <c r="J113" s="18" t="s">
        <v>168</v>
      </c>
      <c r="K113" s="19" t="s">
        <v>300</v>
      </c>
      <c r="L113" s="18" t="s">
        <v>169</v>
      </c>
    </row>
    <row r="114" spans="1:15" x14ac:dyDescent="0.15">
      <c r="A114" s="23">
        <v>48</v>
      </c>
      <c r="B114" s="42"/>
      <c r="C114" s="24" t="s">
        <v>86</v>
      </c>
      <c r="D114" s="24"/>
      <c r="E114" s="24"/>
      <c r="F114" s="24"/>
      <c r="G114" s="47"/>
      <c r="J114" s="18" t="s">
        <v>224</v>
      </c>
      <c r="K114" s="19" t="s">
        <v>192</v>
      </c>
      <c r="L114" s="19" t="s">
        <v>225</v>
      </c>
      <c r="M114" s="1"/>
      <c r="N114" s="1"/>
    </row>
    <row r="115" spans="1:15" x14ac:dyDescent="0.15">
      <c r="A115" s="23">
        <v>49</v>
      </c>
      <c r="B115" s="42"/>
      <c r="C115" s="24" t="s">
        <v>87</v>
      </c>
      <c r="D115" s="24"/>
      <c r="E115" s="24"/>
      <c r="F115" s="24"/>
      <c r="G115" s="47"/>
      <c r="J115" s="18" t="s">
        <v>226</v>
      </c>
      <c r="K115" s="19" t="s">
        <v>193</v>
      </c>
      <c r="L115" s="19" t="s">
        <v>227</v>
      </c>
      <c r="M115" s="1"/>
      <c r="N115" s="1"/>
      <c r="O115" s="1"/>
    </row>
    <row r="116" spans="1:15" x14ac:dyDescent="0.15">
      <c r="A116" s="23">
        <v>50</v>
      </c>
      <c r="B116" s="42"/>
      <c r="C116" s="24" t="s">
        <v>88</v>
      </c>
      <c r="D116" s="24"/>
      <c r="E116" s="24"/>
      <c r="F116" s="24"/>
      <c r="G116" s="47"/>
      <c r="J116" s="18" t="s">
        <v>170</v>
      </c>
      <c r="K116" s="19" t="s">
        <v>171</v>
      </c>
      <c r="L116" s="19" t="s">
        <v>172</v>
      </c>
      <c r="M116" s="1"/>
      <c r="N116" s="1"/>
    </row>
    <row r="117" spans="1:15" x14ac:dyDescent="0.15">
      <c r="A117" s="23">
        <v>51</v>
      </c>
      <c r="B117" s="42"/>
      <c r="C117" s="24" t="s">
        <v>89</v>
      </c>
      <c r="D117" s="24"/>
      <c r="E117" s="24"/>
      <c r="F117" s="24"/>
      <c r="G117" s="47"/>
      <c r="J117" s="18" t="s">
        <v>228</v>
      </c>
      <c r="K117" s="19" t="s">
        <v>194</v>
      </c>
      <c r="L117" s="19" t="s">
        <v>229</v>
      </c>
      <c r="M117" s="1"/>
      <c r="N117" s="1"/>
      <c r="O117" s="1"/>
    </row>
    <row r="118" spans="1:15" x14ac:dyDescent="0.15">
      <c r="A118" s="23">
        <v>52</v>
      </c>
      <c r="B118" s="42"/>
      <c r="C118" s="24" t="s">
        <v>90</v>
      </c>
      <c r="D118" s="24"/>
      <c r="E118" s="24"/>
      <c r="F118" s="24"/>
      <c r="G118" s="47"/>
      <c r="J118" s="18" t="s">
        <v>230</v>
      </c>
      <c r="K118" s="19" t="s">
        <v>195</v>
      </c>
      <c r="L118" s="19" t="s">
        <v>231</v>
      </c>
      <c r="M118" s="1"/>
      <c r="N118" s="1"/>
    </row>
    <row r="119" spans="1:15" x14ac:dyDescent="0.15">
      <c r="A119" s="23">
        <v>53</v>
      </c>
      <c r="B119" s="42"/>
      <c r="C119" s="24" t="s">
        <v>91</v>
      </c>
      <c r="D119" s="24"/>
      <c r="E119" s="24"/>
      <c r="F119" s="24"/>
      <c r="G119" s="47"/>
      <c r="J119" s="18" t="s">
        <v>173</v>
      </c>
      <c r="K119" s="19" t="s">
        <v>301</v>
      </c>
      <c r="L119" s="19" t="s">
        <v>174</v>
      </c>
      <c r="M119" s="1"/>
      <c r="N119" s="1"/>
      <c r="O119" s="1"/>
    </row>
    <row r="120" spans="1:15" x14ac:dyDescent="0.15">
      <c r="A120" s="23">
        <v>54</v>
      </c>
      <c r="B120" s="42"/>
      <c r="C120" s="24" t="s">
        <v>315</v>
      </c>
      <c r="D120" s="24"/>
      <c r="E120" s="24"/>
      <c r="F120" s="24"/>
      <c r="G120" s="47"/>
      <c r="J120" s="18" t="s">
        <v>334</v>
      </c>
      <c r="K120" s="19" t="s">
        <v>316</v>
      </c>
      <c r="L120" s="19" t="s">
        <v>232</v>
      </c>
      <c r="M120" s="1"/>
      <c r="N120" s="1"/>
      <c r="O120" s="1"/>
    </row>
    <row r="121" spans="1:15" x14ac:dyDescent="0.15">
      <c r="A121" s="23">
        <v>55</v>
      </c>
      <c r="B121" s="42"/>
      <c r="C121" s="24" t="s">
        <v>92</v>
      </c>
      <c r="D121" s="24"/>
      <c r="E121" s="24"/>
      <c r="F121" s="24"/>
      <c r="G121" s="47"/>
      <c r="J121" s="18" t="s">
        <v>260</v>
      </c>
      <c r="K121" s="19" t="s">
        <v>261</v>
      </c>
      <c r="L121" s="19" t="s">
        <v>175</v>
      </c>
      <c r="M121" s="1"/>
      <c r="N121" s="1"/>
    </row>
    <row r="122" spans="1:15" x14ac:dyDescent="0.15">
      <c r="A122" s="23">
        <v>56</v>
      </c>
      <c r="B122" s="42"/>
      <c r="C122" s="24" t="s">
        <v>267</v>
      </c>
      <c r="D122" s="24"/>
      <c r="E122" s="24"/>
      <c r="F122" s="24"/>
      <c r="G122" s="47"/>
      <c r="J122" s="18" t="s">
        <v>233</v>
      </c>
      <c r="K122" s="19" t="s">
        <v>196</v>
      </c>
      <c r="L122" s="19" t="s">
        <v>234</v>
      </c>
      <c r="M122" s="1"/>
      <c r="N122" s="1"/>
      <c r="O122" s="1"/>
    </row>
    <row r="123" spans="1:15" x14ac:dyDescent="0.15">
      <c r="A123" s="23">
        <v>57</v>
      </c>
      <c r="B123" s="42"/>
      <c r="C123" s="24" t="s">
        <v>262</v>
      </c>
      <c r="D123" s="24"/>
      <c r="E123" s="24"/>
      <c r="F123" s="24"/>
      <c r="G123" s="47"/>
      <c r="J123" s="18" t="s">
        <v>333</v>
      </c>
      <c r="K123" s="19" t="s">
        <v>332</v>
      </c>
      <c r="L123" s="19" t="s">
        <v>335</v>
      </c>
      <c r="M123" s="1"/>
      <c r="N123" s="1"/>
      <c r="O123" s="1"/>
    </row>
    <row r="124" spans="1:15" x14ac:dyDescent="0.15">
      <c r="A124" s="23">
        <v>58</v>
      </c>
      <c r="B124" s="42"/>
      <c r="C124" s="24" t="s">
        <v>93</v>
      </c>
      <c r="D124" s="24"/>
      <c r="E124" s="24"/>
      <c r="F124" s="24"/>
      <c r="G124" s="47"/>
      <c r="J124" s="18" t="s">
        <v>235</v>
      </c>
      <c r="K124" s="19" t="s">
        <v>197</v>
      </c>
      <c r="L124" s="19" t="s">
        <v>184</v>
      </c>
      <c r="M124" s="1"/>
      <c r="N124" s="1"/>
    </row>
    <row r="125" spans="1:15" x14ac:dyDescent="0.15">
      <c r="A125" s="23">
        <v>59</v>
      </c>
      <c r="B125" s="42"/>
      <c r="C125" s="24" t="s">
        <v>94</v>
      </c>
      <c r="D125" s="24"/>
      <c r="E125" s="24"/>
      <c r="F125" s="24"/>
      <c r="G125" s="47"/>
      <c r="J125" s="18" t="s">
        <v>176</v>
      </c>
      <c r="K125" s="19" t="s">
        <v>302</v>
      </c>
      <c r="L125" s="19" t="s">
        <v>177</v>
      </c>
      <c r="M125" s="1"/>
      <c r="N125" s="1"/>
      <c r="O125" s="1"/>
    </row>
    <row r="126" spans="1:15" x14ac:dyDescent="0.15">
      <c r="A126" s="23">
        <v>60</v>
      </c>
      <c r="B126" s="42"/>
      <c r="C126" s="24" t="s">
        <v>95</v>
      </c>
      <c r="D126" s="24"/>
      <c r="E126" s="24"/>
      <c r="F126" s="24"/>
      <c r="G126" s="47"/>
      <c r="J126" s="18" t="s">
        <v>178</v>
      </c>
      <c r="K126" s="19" t="s">
        <v>179</v>
      </c>
      <c r="L126" s="19" t="s">
        <v>180</v>
      </c>
      <c r="M126" s="1"/>
      <c r="N126" s="1"/>
    </row>
    <row r="127" spans="1:15" x14ac:dyDescent="0.15">
      <c r="A127" s="23">
        <v>61</v>
      </c>
      <c r="B127" s="42"/>
      <c r="C127" s="24" t="s">
        <v>317</v>
      </c>
      <c r="D127" s="24"/>
      <c r="E127" s="24"/>
      <c r="F127" s="24"/>
      <c r="G127" s="47"/>
      <c r="J127" s="18" t="s">
        <v>181</v>
      </c>
      <c r="K127" s="19" t="s">
        <v>303</v>
      </c>
      <c r="L127" s="19" t="s">
        <v>182</v>
      </c>
      <c r="M127" s="1"/>
      <c r="N127" s="1"/>
      <c r="O127" s="1"/>
    </row>
    <row r="128" spans="1:15" x14ac:dyDescent="0.15">
      <c r="A128" s="23">
        <v>62</v>
      </c>
      <c r="B128" s="42"/>
      <c r="C128" s="24" t="s">
        <v>96</v>
      </c>
      <c r="D128" s="24"/>
      <c r="E128" s="24"/>
      <c r="F128" s="24"/>
      <c r="G128" s="47"/>
      <c r="J128" s="18" t="s">
        <v>125</v>
      </c>
      <c r="K128" s="19" t="s">
        <v>198</v>
      </c>
      <c r="L128" s="19" t="s">
        <v>236</v>
      </c>
      <c r="M128" s="1"/>
      <c r="N128" s="1"/>
    </row>
    <row r="129" spans="1:15" x14ac:dyDescent="0.15">
      <c r="A129" s="23">
        <v>63</v>
      </c>
      <c r="B129" s="42"/>
      <c r="C129" s="24" t="s">
        <v>97</v>
      </c>
      <c r="D129" s="24"/>
      <c r="E129" s="24"/>
      <c r="F129" s="24"/>
      <c r="G129" s="47"/>
      <c r="J129" s="18" t="s">
        <v>237</v>
      </c>
      <c r="K129" s="19" t="s">
        <v>199</v>
      </c>
      <c r="L129" s="19" t="s">
        <v>238</v>
      </c>
      <c r="M129" s="1"/>
      <c r="N129" s="1"/>
      <c r="O129" s="1"/>
    </row>
    <row r="130" spans="1:15" x14ac:dyDescent="0.15">
      <c r="A130" s="23">
        <v>64</v>
      </c>
      <c r="B130" s="42"/>
      <c r="C130" s="24" t="s">
        <v>200</v>
      </c>
      <c r="D130" s="24"/>
      <c r="E130" s="24"/>
      <c r="F130" s="24"/>
      <c r="G130" s="47"/>
      <c r="J130" s="18" t="s">
        <v>104</v>
      </c>
      <c r="K130" s="19" t="s">
        <v>105</v>
      </c>
      <c r="L130" s="19" t="s">
        <v>106</v>
      </c>
      <c r="M130" s="1"/>
      <c r="N130" s="1"/>
    </row>
    <row r="131" spans="1:15" x14ac:dyDescent="0.15">
      <c r="A131" s="23">
        <v>65</v>
      </c>
      <c r="B131" s="42"/>
      <c r="C131" s="24" t="s">
        <v>263</v>
      </c>
      <c r="D131" s="24"/>
      <c r="E131" s="24"/>
      <c r="F131" s="24"/>
      <c r="G131" s="47"/>
      <c r="J131" s="18" t="s">
        <v>156</v>
      </c>
      <c r="K131" s="19" t="s">
        <v>304</v>
      </c>
      <c r="L131" s="19" t="s">
        <v>241</v>
      </c>
      <c r="M131" s="1"/>
      <c r="N131" s="1"/>
    </row>
    <row r="132" spans="1:15" x14ac:dyDescent="0.15">
      <c r="A132" s="23">
        <v>66</v>
      </c>
      <c r="B132" s="42"/>
      <c r="C132" s="24" t="s">
        <v>242</v>
      </c>
      <c r="D132" s="24"/>
      <c r="E132" s="24"/>
      <c r="F132" s="24"/>
      <c r="G132" s="47"/>
      <c r="J132" s="18" t="s">
        <v>243</v>
      </c>
      <c r="K132" s="19" t="s">
        <v>244</v>
      </c>
      <c r="L132" s="19" t="s">
        <v>245</v>
      </c>
      <c r="M132" s="1"/>
      <c r="N132" s="1"/>
    </row>
    <row r="133" spans="1:15" hidden="1" x14ac:dyDescent="0.15">
      <c r="A133" s="23">
        <v>67</v>
      </c>
      <c r="B133" s="42"/>
      <c r="C133" s="24"/>
      <c r="D133" s="24"/>
      <c r="E133" s="24"/>
      <c r="F133" s="24"/>
      <c r="G133" s="47"/>
      <c r="K133" s="1"/>
      <c r="L133" s="1"/>
      <c r="M133" s="1"/>
      <c r="N133" s="1"/>
      <c r="O133" s="1"/>
    </row>
    <row r="134" spans="1:15" hidden="1" x14ac:dyDescent="0.15">
      <c r="A134" s="23">
        <v>68</v>
      </c>
      <c r="B134" s="42"/>
      <c r="C134" s="24"/>
      <c r="D134" s="24"/>
      <c r="E134" s="24"/>
      <c r="F134" s="24"/>
      <c r="G134" s="47"/>
      <c r="L134" s="1"/>
      <c r="M134" s="1"/>
      <c r="N134" s="1"/>
      <c r="O134" s="1"/>
    </row>
    <row r="135" spans="1:15" hidden="1" x14ac:dyDescent="0.15">
      <c r="A135" s="23">
        <v>69</v>
      </c>
      <c r="B135" s="42"/>
      <c r="C135" s="24"/>
      <c r="D135" s="24"/>
      <c r="E135" s="24"/>
      <c r="F135" s="24"/>
      <c r="G135" s="47"/>
      <c r="K135" s="1"/>
      <c r="L135" s="1"/>
      <c r="M135" s="1"/>
      <c r="N135" s="1"/>
      <c r="O135" s="1"/>
    </row>
    <row r="136" spans="1:15" hidden="1" x14ac:dyDescent="0.15">
      <c r="A136" s="23">
        <v>70</v>
      </c>
      <c r="B136" s="42"/>
      <c r="C136" s="24"/>
      <c r="D136" s="24"/>
      <c r="E136" s="24"/>
      <c r="F136" s="24"/>
      <c r="G136" s="47"/>
      <c r="L136" s="1"/>
      <c r="M136" s="1"/>
      <c r="N136" s="1"/>
      <c r="O136" s="1"/>
    </row>
    <row r="137" spans="1:15" hidden="1" x14ac:dyDescent="0.15">
      <c r="A137" s="23">
        <v>71</v>
      </c>
      <c r="B137" s="42"/>
      <c r="C137" s="24"/>
      <c r="D137" s="24"/>
      <c r="E137" s="24"/>
      <c r="F137" s="24"/>
      <c r="G137" s="47"/>
    </row>
    <row r="138" spans="1:15" hidden="1" x14ac:dyDescent="0.15">
      <c r="A138" s="23">
        <v>72</v>
      </c>
      <c r="B138" s="42"/>
      <c r="C138" s="24"/>
      <c r="D138" s="24"/>
      <c r="E138" s="24"/>
      <c r="F138" s="24"/>
      <c r="G138" s="47"/>
      <c r="K138" s="1"/>
      <c r="L138" s="1"/>
      <c r="M138" s="1"/>
      <c r="N138" s="1"/>
      <c r="O138" s="1"/>
    </row>
    <row r="139" spans="1:15" hidden="1" x14ac:dyDescent="0.15">
      <c r="A139" s="23">
        <v>73</v>
      </c>
      <c r="B139" s="42"/>
      <c r="C139" s="24"/>
      <c r="D139" s="43"/>
      <c r="E139" s="43"/>
      <c r="F139" s="43"/>
      <c r="G139" s="47"/>
      <c r="K139" s="1"/>
      <c r="L139" s="1"/>
      <c r="M139" s="1"/>
      <c r="N139" s="1"/>
      <c r="O139" s="1"/>
    </row>
    <row r="140" spans="1:15" hidden="1" x14ac:dyDescent="0.15">
      <c r="A140" s="23">
        <v>74</v>
      </c>
      <c r="B140" s="42"/>
      <c r="C140" s="24"/>
      <c r="D140" s="24"/>
      <c r="E140" s="24"/>
      <c r="F140" s="24"/>
      <c r="G140" s="47"/>
    </row>
    <row r="141" spans="1:15" hidden="1" x14ac:dyDescent="0.15">
      <c r="A141" s="23">
        <v>75</v>
      </c>
      <c r="B141" s="42"/>
      <c r="C141" s="24"/>
      <c r="D141" s="24"/>
      <c r="E141" s="24"/>
      <c r="F141" s="24"/>
      <c r="G141" s="47"/>
    </row>
    <row r="142" spans="1:15" hidden="1" x14ac:dyDescent="0.15">
      <c r="A142" s="23">
        <v>76</v>
      </c>
      <c r="B142" s="42"/>
      <c r="C142" s="24"/>
      <c r="D142" s="24"/>
      <c r="E142" s="24"/>
      <c r="F142" s="24"/>
      <c r="G142" s="47"/>
    </row>
    <row r="143" spans="1:15" hidden="1" x14ac:dyDescent="0.15">
      <c r="A143" s="23">
        <v>77</v>
      </c>
      <c r="B143" s="42"/>
      <c r="C143" s="24"/>
      <c r="D143" s="24"/>
      <c r="E143" s="24"/>
      <c r="F143" s="24"/>
      <c r="G143" s="47"/>
    </row>
  </sheetData>
  <protectedRanges>
    <protectedRange sqref="E24:H25 E28:H29 E32:H33 E36:H37 E40:H41 I25:M25 I29:M29 I33:M33 I37:M37 I41:M41" name="範囲2"/>
    <protectedRange sqref="C4:H4 Q4:Z4 S6:X6 S7:Z7 L11:M11 L13:M13 L15:M15 L17:M17 P10:Z19 E23:M23 E26:K27 L27:M27 L31:M31 E30:K31 E34:K34 E22:K22 L19:M19 E10:K19 E38:K38 P22:Z41" name="範囲1"/>
  </protectedRanges>
  <mergeCells count="193">
    <mergeCell ref="P32:Z32"/>
    <mergeCell ref="N49:O49"/>
    <mergeCell ref="P49:Q49"/>
    <mergeCell ref="T49:U49"/>
    <mergeCell ref="V49:W49"/>
    <mergeCell ref="B35:D35"/>
    <mergeCell ref="B53:C53"/>
    <mergeCell ref="D53:I53"/>
    <mergeCell ref="N34:O35"/>
    <mergeCell ref="E36:H37"/>
    <mergeCell ref="I36:M36"/>
    <mergeCell ref="F47:H47"/>
    <mergeCell ref="P33:Z33"/>
    <mergeCell ref="A43:E44"/>
    <mergeCell ref="L35:M35"/>
    <mergeCell ref="I46:Z46"/>
    <mergeCell ref="I43:Z43"/>
    <mergeCell ref="P37:Z37"/>
    <mergeCell ref="A34:A35"/>
    <mergeCell ref="P36:Z36"/>
    <mergeCell ref="N30:O31"/>
    <mergeCell ref="A26:A27"/>
    <mergeCell ref="L26:M26"/>
    <mergeCell ref="E27:K27"/>
    <mergeCell ref="A30:A31"/>
    <mergeCell ref="B30:D30"/>
    <mergeCell ref="B31:D31"/>
    <mergeCell ref="L34:M34"/>
    <mergeCell ref="E40:H41"/>
    <mergeCell ref="I40:M40"/>
    <mergeCell ref="I41:M41"/>
    <mergeCell ref="E31:K31"/>
    <mergeCell ref="L31:M31"/>
    <mergeCell ref="B28:D29"/>
    <mergeCell ref="B32:D33"/>
    <mergeCell ref="E28:H29"/>
    <mergeCell ref="I28:M28"/>
    <mergeCell ref="I29:M29"/>
    <mergeCell ref="E32:H33"/>
    <mergeCell ref="I32:M32"/>
    <mergeCell ref="I33:M33"/>
    <mergeCell ref="I37:M37"/>
    <mergeCell ref="B34:D34"/>
    <mergeCell ref="N32:O33"/>
    <mergeCell ref="P10:Q11"/>
    <mergeCell ref="R10:S11"/>
    <mergeCell ref="T10:T11"/>
    <mergeCell ref="AB53:AN53"/>
    <mergeCell ref="AB55:AN58"/>
    <mergeCell ref="L15:M15"/>
    <mergeCell ref="P30:Z30"/>
    <mergeCell ref="Q56:U56"/>
    <mergeCell ref="E30:K30"/>
    <mergeCell ref="P34:Z34"/>
    <mergeCell ref="AB18:AN19"/>
    <mergeCell ref="AB38:AN39"/>
    <mergeCell ref="N26:O27"/>
    <mergeCell ref="AB24:AN25"/>
    <mergeCell ref="L30:M30"/>
    <mergeCell ref="N22:O23"/>
    <mergeCell ref="P22:Z22"/>
    <mergeCell ref="F44:H44"/>
    <mergeCell ref="N36:O37"/>
    <mergeCell ref="F46:H46"/>
    <mergeCell ref="E34:K34"/>
    <mergeCell ref="J53:L53"/>
    <mergeCell ref="O53:Q53"/>
    <mergeCell ref="R53:W53"/>
    <mergeCell ref="P27:Z27"/>
    <mergeCell ref="P25:Z25"/>
    <mergeCell ref="AB12:AN13"/>
    <mergeCell ref="AB14:AN15"/>
    <mergeCell ref="AB16:AN17"/>
    <mergeCell ref="B23:D23"/>
    <mergeCell ref="E22:K22"/>
    <mergeCell ref="P23:Z23"/>
    <mergeCell ref="E24:H25"/>
    <mergeCell ref="I24:M24"/>
    <mergeCell ref="I25:M25"/>
    <mergeCell ref="B24:D25"/>
    <mergeCell ref="N24:O25"/>
    <mergeCell ref="P24:Z24"/>
    <mergeCell ref="L27:M27"/>
    <mergeCell ref="AC4:AN4"/>
    <mergeCell ref="L14:M14"/>
    <mergeCell ref="E26:K26"/>
    <mergeCell ref="E23:K23"/>
    <mergeCell ref="A22:A23"/>
    <mergeCell ref="AB10:AN11"/>
    <mergeCell ref="L10:M10"/>
    <mergeCell ref="L11:M11"/>
    <mergeCell ref="L22:M22"/>
    <mergeCell ref="L23:M23"/>
    <mergeCell ref="B12:D12"/>
    <mergeCell ref="B13:D13"/>
    <mergeCell ref="B17:D17"/>
    <mergeCell ref="E16:K16"/>
    <mergeCell ref="B22:D22"/>
    <mergeCell ref="M4:O4"/>
    <mergeCell ref="I4:K4"/>
    <mergeCell ref="E12:K12"/>
    <mergeCell ref="E13:K13"/>
    <mergeCell ref="E17:K17"/>
    <mergeCell ref="B11:D11"/>
    <mergeCell ref="A7:B7"/>
    <mergeCell ref="B16:D16"/>
    <mergeCell ref="P6:R6"/>
    <mergeCell ref="AB6:AN6"/>
    <mergeCell ref="A10:A11"/>
    <mergeCell ref="A6:B6"/>
    <mergeCell ref="A16:A17"/>
    <mergeCell ref="Y6:Z6"/>
    <mergeCell ref="A4:B4"/>
    <mergeCell ref="C4:H4"/>
    <mergeCell ref="P4:Z4"/>
    <mergeCell ref="E11:K11"/>
    <mergeCell ref="A12:A13"/>
    <mergeCell ref="A14:A15"/>
    <mergeCell ref="B14:D14"/>
    <mergeCell ref="B15:D15"/>
    <mergeCell ref="E15:K15"/>
    <mergeCell ref="B10:D10"/>
    <mergeCell ref="P7:R7"/>
    <mergeCell ref="L17:M17"/>
    <mergeCell ref="L16:M16"/>
    <mergeCell ref="S7:Z7"/>
    <mergeCell ref="L12:M12"/>
    <mergeCell ref="L13:M13"/>
    <mergeCell ref="S6:X6"/>
    <mergeCell ref="E14:K14"/>
    <mergeCell ref="C6:N6"/>
    <mergeCell ref="A1:Y1"/>
    <mergeCell ref="A18:A19"/>
    <mergeCell ref="B18:D18"/>
    <mergeCell ref="E18:K18"/>
    <mergeCell ref="L18:M18"/>
    <mergeCell ref="B19:D19"/>
    <mergeCell ref="E19:K19"/>
    <mergeCell ref="L19:M19"/>
    <mergeCell ref="A38:A39"/>
    <mergeCell ref="B38:D38"/>
    <mergeCell ref="E38:K38"/>
    <mergeCell ref="L38:M38"/>
    <mergeCell ref="N38:O39"/>
    <mergeCell ref="P38:Z38"/>
    <mergeCell ref="B39:D39"/>
    <mergeCell ref="E39:K39"/>
    <mergeCell ref="L39:M39"/>
    <mergeCell ref="A2:Z2"/>
    <mergeCell ref="R3:S3"/>
    <mergeCell ref="E10:K10"/>
    <mergeCell ref="C7:N7"/>
    <mergeCell ref="B26:D26"/>
    <mergeCell ref="B27:D27"/>
    <mergeCell ref="P26:Z26"/>
    <mergeCell ref="F60:G60"/>
    <mergeCell ref="B40:D41"/>
    <mergeCell ref="B36:D37"/>
    <mergeCell ref="A49:G49"/>
    <mergeCell ref="H49:I49"/>
    <mergeCell ref="J49:K49"/>
    <mergeCell ref="AB63:AN65"/>
    <mergeCell ref="AB49:AN49"/>
    <mergeCell ref="L63:Y63"/>
    <mergeCell ref="L62:Y62"/>
    <mergeCell ref="P41:Z41"/>
    <mergeCell ref="A51:Y51"/>
    <mergeCell ref="F43:H43"/>
    <mergeCell ref="X53:Y53"/>
    <mergeCell ref="P12:Q13"/>
    <mergeCell ref="R12:S13"/>
    <mergeCell ref="T12:T13"/>
    <mergeCell ref="P14:Q15"/>
    <mergeCell ref="R14:S15"/>
    <mergeCell ref="T14:T15"/>
    <mergeCell ref="P60:U60"/>
    <mergeCell ref="N57:O57"/>
    <mergeCell ref="N58:O58"/>
    <mergeCell ref="Q57:U57"/>
    <mergeCell ref="Q58:U58"/>
    <mergeCell ref="Q55:U55"/>
    <mergeCell ref="N28:O29"/>
    <mergeCell ref="P28:Z28"/>
    <mergeCell ref="P29:Z29"/>
    <mergeCell ref="I47:Z47"/>
    <mergeCell ref="E35:K35"/>
    <mergeCell ref="A46:E47"/>
    <mergeCell ref="I44:Z44"/>
    <mergeCell ref="P35:Z35"/>
    <mergeCell ref="P39:Z39"/>
    <mergeCell ref="N40:O41"/>
    <mergeCell ref="P40:Z40"/>
    <mergeCell ref="P31:Z31"/>
  </mergeCells>
  <phoneticPr fontId="2"/>
  <dataValidations count="5">
    <dataValidation showInputMessage="1" showErrorMessage="1" sqref="E35:K35 E39:K39" xr:uid="{00000000-0002-0000-0000-000000000000}"/>
    <dataValidation imeMode="on" allowBlank="1" showInputMessage="1" showErrorMessage="1" sqref="U5" xr:uid="{00000000-0002-0000-0000-000001000000}"/>
    <dataValidation imeMode="halfAlpha" allowBlank="1" showInputMessage="1" showErrorMessage="1" sqref="L35:M35 L17:M17 L19:M19 L39:M39 L15:M15 L13:M13 L11:M11 L23:M23 L27:M27 L31:M31 P49:Q49 J49:K49 V49:W49" xr:uid="{00000000-0002-0000-0000-000002000000}"/>
    <dataValidation type="list" allowBlank="1" showInputMessage="1" showErrorMessage="1" sqref="E24:H25 E28:H29 E32:H33 E36:H37 E40:H41" xr:uid="{00000000-0002-0000-0000-000003000000}">
      <formula1>$AD$20:$AD$23</formula1>
    </dataValidation>
    <dataValidation allowBlank="1" showErrorMessage="1" sqref="Q9 O9:O19 P9:P10 P12 P14 P16:T19 S9 R9:R10 R12 R14 U9:Y19 T9:T10 T12 T14" xr:uid="{DA7BD0B5-D5A7-4BA1-AE7B-8AC5DA716EDD}"/>
  </dataValidations>
  <printOptions horizontalCentered="1"/>
  <pageMargins left="0.31496062992125984" right="0.31496062992125984" top="0.59055118110236227" bottom="0.19685039370078741" header="0.51181102362204722" footer="0.51181102362204722"/>
  <pageSetup paperSize="9" scale="88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6" sqref="P16"/>
    </sheetView>
  </sheetViews>
  <sheetFormatPr defaultRowHeight="13.5" x14ac:dyDescent="0.15"/>
  <cols>
    <col min="1" max="1" width="7" customWidth="1"/>
    <col min="2" max="31" width="6.25" customWidth="1"/>
    <col min="32" max="98" width="3.75" customWidth="1"/>
  </cols>
  <sheetData>
    <row r="1" spans="1:31" x14ac:dyDescent="0.15">
      <c r="B1" s="195" t="s">
        <v>30</v>
      </c>
      <c r="C1" s="196"/>
      <c r="D1" s="196"/>
      <c r="E1" s="196"/>
      <c r="F1" s="196"/>
      <c r="G1" s="196"/>
      <c r="H1" s="197"/>
      <c r="I1" s="195" t="s">
        <v>204</v>
      </c>
      <c r="J1" s="196"/>
      <c r="K1" s="196"/>
      <c r="L1" s="196"/>
      <c r="M1" s="196"/>
      <c r="N1" s="195" t="s">
        <v>205</v>
      </c>
      <c r="O1" s="196"/>
      <c r="P1" s="196"/>
      <c r="Q1" s="196"/>
      <c r="R1" s="196"/>
      <c r="S1" s="196"/>
      <c r="T1" s="196"/>
      <c r="U1" s="196"/>
      <c r="V1" s="197"/>
      <c r="W1" s="195" t="s">
        <v>32</v>
      </c>
      <c r="X1" s="196"/>
      <c r="Y1" s="197"/>
      <c r="Z1" s="195" t="s">
        <v>33</v>
      </c>
      <c r="AA1" s="196"/>
      <c r="AB1" s="197"/>
      <c r="AC1" s="17"/>
      <c r="AD1" s="17"/>
      <c r="AE1" s="17"/>
    </row>
    <row r="2" spans="1:31" x14ac:dyDescent="0.15">
      <c r="A2" s="3" t="s">
        <v>201</v>
      </c>
      <c r="B2" s="25" t="s">
        <v>185</v>
      </c>
      <c r="C2" s="17" t="s">
        <v>27</v>
      </c>
      <c r="D2" s="17" t="s">
        <v>28</v>
      </c>
      <c r="E2" s="17" t="s">
        <v>3</v>
      </c>
      <c r="F2" s="17" t="s">
        <v>2</v>
      </c>
      <c r="G2" s="17" t="s">
        <v>13</v>
      </c>
      <c r="H2" s="17" t="s">
        <v>34</v>
      </c>
      <c r="I2" s="17" t="s">
        <v>206</v>
      </c>
      <c r="J2" s="17" t="s">
        <v>207</v>
      </c>
      <c r="K2" s="17" t="s">
        <v>35</v>
      </c>
      <c r="L2" s="17" t="s">
        <v>29</v>
      </c>
      <c r="M2" s="17" t="s">
        <v>17</v>
      </c>
      <c r="N2" s="17" t="s">
        <v>206</v>
      </c>
      <c r="O2" s="17" t="s">
        <v>207</v>
      </c>
      <c r="P2" s="17" t="s">
        <v>35</v>
      </c>
      <c r="Q2" s="17" t="s">
        <v>36</v>
      </c>
      <c r="R2" s="17" t="s">
        <v>17</v>
      </c>
      <c r="S2" s="17" t="s">
        <v>15</v>
      </c>
      <c r="T2" s="17" t="s">
        <v>37</v>
      </c>
      <c r="U2" s="17" t="s">
        <v>31</v>
      </c>
      <c r="V2" s="17" t="s">
        <v>38</v>
      </c>
      <c r="W2" s="17" t="s">
        <v>207</v>
      </c>
      <c r="X2" s="17" t="s">
        <v>31</v>
      </c>
      <c r="Y2" s="17" t="s">
        <v>38</v>
      </c>
      <c r="Z2" s="17" t="s">
        <v>207</v>
      </c>
      <c r="AA2" s="17" t="s">
        <v>31</v>
      </c>
      <c r="AB2" s="17" t="s">
        <v>38</v>
      </c>
      <c r="AC2" s="17" t="s">
        <v>39</v>
      </c>
      <c r="AD2" s="17" t="s">
        <v>40</v>
      </c>
      <c r="AE2" s="17" t="s">
        <v>239</v>
      </c>
    </row>
    <row r="3" spans="1:31" x14ac:dyDescent="0.15">
      <c r="A3" s="30"/>
      <c r="B3" s="38" t="str">
        <f>IF(参加申込書!AB4="","",参加申込書!AB4)</f>
        <v/>
      </c>
      <c r="C3" s="27" t="str">
        <f>IF(参加申込書!C4="","",参加申込書!C4)</f>
        <v/>
      </c>
      <c r="D3" s="27" t="str">
        <f>IF(参加申込書!C6="","",参加申込書!C6)</f>
        <v/>
      </c>
      <c r="E3" s="27" t="str">
        <f>IF(参加申込書!C7="","",参加申込書!C7)</f>
        <v/>
      </c>
      <c r="F3" s="27" t="str">
        <f>IF(参加申込書!P4="","",参加申込書!P4)</f>
        <v/>
      </c>
      <c r="G3" s="27" t="str">
        <f>IF(参加申込書!S6="","",参加申込書!S6)</f>
        <v/>
      </c>
      <c r="H3" s="28" t="str">
        <f>IF(参加申込書!S7="","",参加申込書!S7)</f>
        <v/>
      </c>
      <c r="I3" s="34" t="str">
        <f>IF(K3="","",1)</f>
        <v/>
      </c>
      <c r="J3" s="38" t="str">
        <f>IF(I3="","",$B$3)</f>
        <v/>
      </c>
      <c r="K3" s="34" t="str">
        <f>IF(参加申込書!E11="","",参加申込書!E11)</f>
        <v/>
      </c>
      <c r="L3" s="34" t="str">
        <f>IF(参加申込書!E10="","",参加申込書!E10)</f>
        <v/>
      </c>
      <c r="M3" s="34" t="str">
        <f>IF(参加申込書!L11="","",参加申込書!L11)</f>
        <v/>
      </c>
      <c r="N3" s="34" t="str">
        <f>IF(P3="","",1)</f>
        <v/>
      </c>
      <c r="O3" s="38" t="str">
        <f>IF(N3="","",$B$3)</f>
        <v/>
      </c>
      <c r="P3" s="34" t="str">
        <f>IF(参加申込書!E23="","",参加申込書!E23)</f>
        <v/>
      </c>
      <c r="Q3" s="34" t="str">
        <f>IF(参加申込書!E22="","",参加申込書!E22)</f>
        <v/>
      </c>
      <c r="R3" s="34" t="str">
        <f>IF(参加申込書!L23="","",参加申込書!L23)</f>
        <v/>
      </c>
      <c r="S3" s="34" t="str">
        <f>IF(参加申込書!P23="","",参加申込書!P23)</f>
        <v/>
      </c>
      <c r="T3" s="34" t="str">
        <f>IF(参加申込書!P22="","",参加申込書!P22)</f>
        <v/>
      </c>
      <c r="U3" s="34" t="str">
        <f>IF(参加申込書!P25="","",参加申込書!P25)</f>
        <v/>
      </c>
      <c r="V3" s="34" t="str">
        <f>IF(参加申込書!P24="","",参加申込書!P24)</f>
        <v/>
      </c>
      <c r="W3" s="38" t="str">
        <f>IF(X3="","",B3)</f>
        <v/>
      </c>
      <c r="X3" s="27" t="str">
        <f>IF(参加申込書!I44="","",参加申込書!I44)</f>
        <v/>
      </c>
      <c r="Y3" s="27" t="str">
        <f>IF(参加申込書!I43="","",参加申込書!I43)</f>
        <v/>
      </c>
      <c r="Z3" s="40" t="str">
        <f>IF(AA3="","",B3)</f>
        <v/>
      </c>
      <c r="AA3" s="29" t="str">
        <f>IF(参加申込書!I47="","",参加申込書!I47)</f>
        <v/>
      </c>
      <c r="AB3" s="27" t="str">
        <f>IF(参加申込書!I46="","",参加申込書!I46)</f>
        <v/>
      </c>
      <c r="AC3" s="27" t="str">
        <f>IF(参加申込書!J49="","",参加申込書!J49)</f>
        <v/>
      </c>
      <c r="AD3" s="27" t="str">
        <f>IF(参加申込書!P49="","",参加申込書!P49)</f>
        <v/>
      </c>
      <c r="AE3" s="27" t="str">
        <f>IF(参加申込書!V49="","",参加申込書!V49)</f>
        <v/>
      </c>
    </row>
    <row r="4" spans="1:31" x14ac:dyDescent="0.15">
      <c r="A4" s="31"/>
      <c r="B4" s="32"/>
      <c r="I4" s="35" t="str">
        <f>IF(K4="","",2)</f>
        <v/>
      </c>
      <c r="J4" s="39" t="str">
        <f>IF(I4="","",$B$3)</f>
        <v/>
      </c>
      <c r="K4" s="35" t="str">
        <f>IF(参加申込書!E13="","",参加申込書!E13)</f>
        <v/>
      </c>
      <c r="L4" s="35" t="str">
        <f>IF(参加申込書!E12="","",参加申込書!E12)</f>
        <v/>
      </c>
      <c r="M4" s="35" t="str">
        <f>IF(参加申込書!L13="","",参加申込書!L13)</f>
        <v/>
      </c>
      <c r="N4" s="35" t="str">
        <f>IF(P4="","",2)</f>
        <v/>
      </c>
      <c r="O4" s="38" t="str">
        <f>IF(N4="","",$B$3)</f>
        <v/>
      </c>
      <c r="P4" s="35" t="str">
        <f>IF(参加申込書!E27="","",参加申込書!E27)</f>
        <v/>
      </c>
      <c r="Q4" s="35" t="str">
        <f>IF(参加申込書!E26="","",参加申込書!E26)</f>
        <v/>
      </c>
      <c r="R4" s="35" t="str">
        <f>IF(参加申込書!L27="","",参加申込書!L27)</f>
        <v/>
      </c>
      <c r="S4" s="35" t="str">
        <f>IF(参加申込書!P27="","",参加申込書!P27)</f>
        <v/>
      </c>
      <c r="T4" s="35" t="str">
        <f>IF(参加申込書!P26="","",参加申込書!P26)</f>
        <v/>
      </c>
      <c r="U4" s="35" t="str">
        <f>IF(参加申込書!P29="","",参加申込書!P29)</f>
        <v/>
      </c>
      <c r="V4" s="35" t="str">
        <f>IF(参加申込書!P28="","",参加申込書!P28)</f>
        <v/>
      </c>
      <c r="W4" s="36"/>
      <c r="X4" s="33"/>
      <c r="Y4" s="33"/>
    </row>
    <row r="5" spans="1:31" x14ac:dyDescent="0.15">
      <c r="A5" s="31"/>
      <c r="B5" s="32"/>
      <c r="I5" s="35" t="str">
        <f>IF(K5="","",3)</f>
        <v/>
      </c>
      <c r="J5" s="39" t="str">
        <f>IF(I5="","",$B$3)</f>
        <v/>
      </c>
      <c r="K5" s="35" t="str">
        <f>IF(参加申込書!E15="","",参加申込書!E15)</f>
        <v/>
      </c>
      <c r="L5" s="35" t="str">
        <f>IF(参加申込書!E14="","",参加申込書!E14)</f>
        <v/>
      </c>
      <c r="M5" s="35" t="str">
        <f>IF(参加申込書!L15="","",参加申込書!L15)</f>
        <v/>
      </c>
      <c r="N5" s="35" t="str">
        <f>IF(P5="","",3)</f>
        <v/>
      </c>
      <c r="O5" s="38" t="str">
        <f>IF(N5="","",$B$3)</f>
        <v/>
      </c>
      <c r="P5" s="35" t="str">
        <f>IF(参加申込書!E31="","",参加申込書!E31)</f>
        <v/>
      </c>
      <c r="Q5" s="35" t="str">
        <f>IF(参加申込書!E30="","",参加申込書!E30)</f>
        <v/>
      </c>
      <c r="R5" s="35" t="str">
        <f>IF(参加申込書!L31="","",参加申込書!L31)</f>
        <v/>
      </c>
      <c r="S5" s="35" t="str">
        <f>IF(参加申込書!P31="","",参加申込書!P31)</f>
        <v/>
      </c>
      <c r="T5" s="35" t="str">
        <f>IF(参加申込書!P30="","",参加申込書!P30)</f>
        <v/>
      </c>
      <c r="U5" s="35" t="str">
        <f>IF(参加申込書!P33="","",参加申込書!P33)</f>
        <v/>
      </c>
      <c r="V5" s="35" t="str">
        <f>IF(参加申込書!P32="","",参加申込書!P32)</f>
        <v/>
      </c>
      <c r="W5" s="37"/>
    </row>
    <row r="6" spans="1:31" x14ac:dyDescent="0.15">
      <c r="A6" s="31"/>
      <c r="B6" s="32"/>
      <c r="I6" s="35" t="str">
        <f>IF(K6="","",4)</f>
        <v/>
      </c>
      <c r="J6" s="39" t="str">
        <f>IF(I6="","",$B$3)</f>
        <v/>
      </c>
      <c r="K6" s="35" t="str">
        <f>IF(参加申込書!E17="","",参加申込書!E17)</f>
        <v/>
      </c>
      <c r="L6" s="35" t="str">
        <f>IF(参加申込書!E16="","",参加申込書!E16)</f>
        <v/>
      </c>
      <c r="M6" s="35" t="str">
        <f>IF(参加申込書!L17="","",参加申込書!L17)</f>
        <v/>
      </c>
      <c r="N6" s="35" t="str">
        <f>IF(P6="","",4)</f>
        <v/>
      </c>
      <c r="O6" s="38" t="str">
        <f>IF(N6="","",$B$3)</f>
        <v/>
      </c>
      <c r="P6" s="35" t="str">
        <f>IF(参加申込書!E35="","",参加申込書!E35)</f>
        <v/>
      </c>
      <c r="Q6" s="35" t="str">
        <f>IF(参加申込書!E34="","",参加申込書!E34)</f>
        <v/>
      </c>
      <c r="R6" s="35" t="str">
        <f>IF(参加申込書!L35="","",参加申込書!L35)</f>
        <v/>
      </c>
      <c r="S6" s="35" t="str">
        <f>IF(参加申込書!P35="","",参加申込書!P35)</f>
        <v/>
      </c>
      <c r="T6" s="35" t="str">
        <f>IF(参加申込書!P34="","",参加申込書!P34)</f>
        <v/>
      </c>
      <c r="U6" s="35" t="str">
        <f>IF(参加申込書!P37="","",参加申込書!P37)</f>
        <v/>
      </c>
      <c r="V6" s="35" t="str">
        <f>IF(参加申込書!P36="","",参加申込書!P36)</f>
        <v/>
      </c>
      <c r="W6" s="37"/>
    </row>
    <row r="7" spans="1:31" x14ac:dyDescent="0.15">
      <c r="I7" s="48" t="str">
        <f>IF(K7="","","Trial")</f>
        <v/>
      </c>
      <c r="J7" s="48" t="str">
        <f>IF(I7="","",$B$3)</f>
        <v/>
      </c>
      <c r="K7" s="48" t="str">
        <f>IF(参加申込書!E19="","",参加申込書!E19)</f>
        <v/>
      </c>
      <c r="L7" s="48" t="str">
        <f>IF(参加申込書!E18="","",参加申込書!E18)</f>
        <v/>
      </c>
      <c r="M7" s="48" t="str">
        <f>IF(参加申込書!L19="","",参加申込書!L19)</f>
        <v/>
      </c>
      <c r="N7" s="48" t="str">
        <f>IF(P7="","","Trial")</f>
        <v/>
      </c>
      <c r="O7" s="49" t="str">
        <f>IF(N7="","",$B$3)</f>
        <v/>
      </c>
      <c r="P7" s="48" t="str">
        <f>IF(参加申込書!E39="","",参加申込書!E39)</f>
        <v/>
      </c>
      <c r="Q7" s="48" t="str">
        <f>IF(参加申込書!E38="","",参加申込書!E38)</f>
        <v/>
      </c>
      <c r="R7" s="48" t="str">
        <f>IF(参加申込書!L39="","",参加申込書!L39)</f>
        <v/>
      </c>
      <c r="S7" s="48" t="str">
        <f>IF(参加申込書!P39="","",参加申込書!P39)</f>
        <v/>
      </c>
      <c r="T7" s="48" t="str">
        <f>IF(参加申込書!P38="","",参加申込書!P38)</f>
        <v/>
      </c>
      <c r="U7" s="48" t="str">
        <f>IF(参加申込書!P41="","",参加申込書!P41)</f>
        <v/>
      </c>
      <c r="V7" s="48" t="str">
        <f>IF(参加申込書!P40="","",参加申込書!P40)</f>
        <v/>
      </c>
    </row>
  </sheetData>
  <sheetProtection password="8FAD" sheet="1" objects="1" scenarios="1"/>
  <mergeCells count="5">
    <mergeCell ref="Z1:AB1"/>
    <mergeCell ref="B1:H1"/>
    <mergeCell ref="I1:M1"/>
    <mergeCell ref="N1:V1"/>
    <mergeCell ref="W1:Y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データシート</vt:lpstr>
      <vt:lpstr>参加申込書!Print_Area</vt:lpstr>
    </vt:vector>
  </TitlesOfParts>
  <Company>とわの森三愛高校　放送部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紀彦</dc:creator>
  <cp:lastModifiedBy>札幌東_k2503-029</cp:lastModifiedBy>
  <cp:lastPrinted>2025-09-24T08:41:51Z</cp:lastPrinted>
  <dcterms:created xsi:type="dcterms:W3CDTF">2006-04-11T11:18:08Z</dcterms:created>
  <dcterms:modified xsi:type="dcterms:W3CDTF">2026-07-31T05:41:45Z</dcterms:modified>
</cp:coreProperties>
</file>